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8rAqci6rHOIFwwbYg9Y26QFkWZGUDtbnZBkElb7qFBxilujcXeu9CL97jrkBqsRsRxDCbGCQsPdxqqjLycO0w==" workbookSaltValue="C9N9u6nAqf+HW+SSFUXqy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<sst xmlns="http://schemas.openxmlformats.org/spreadsheetml/2006/main" count="232" uniqueCount="120">
  <si>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</si>
  <si>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</si>
  <si>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</si>
  <si>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</si>
  <si>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</si>
  <si>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</si>
  <si>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</si>
  <si>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</si>
  <si>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</si>
  <si>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</si>
  <si>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</si>
  <si>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</si>
  <si>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</si>
  <si>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</si>
  <si>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</si>
  <si>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</si>
  <si>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</si>
  <si>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</si>
  <si>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</si>
  <si>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</si>
  <si>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</si>
  <si>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</si>
  <si>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</si>
  <si>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</si>
  <si>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</si>
  <si>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</si>
  <si>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</si>
  <si>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</si>
  <si>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</si>
  <si>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</si>
  <si>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</si>
  <si>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</si>
  <si>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</si>
  <si>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</si>
  <si>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</si>
  <si>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</si>
  <si>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</si>
  <si>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</si>
  <si>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</si>
  <si>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</si>
  <si>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</si>
  <si>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</si>
  <si>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</si>
  <si>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</si>
  <si>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</si>
  <si>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</si>
  <si>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</si>
  <si>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</si>
  <si>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</si>
  <si>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</si>
  <si>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</si>
  <si>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</si>
  <si>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</si>
  <si>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</si>
  <si>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</si>
  <si>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</si>
  <si>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</si>
  <si>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</si>
  <si>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</si>
  <si>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</si>
  <si>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</si>
  <si>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</si>
  <si>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</si>
  <si>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</si>
  <si>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</si>
  <si>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</si>
  <si>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</si>
  <si>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</si>
  <si>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</si>
  <si>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</si>
  <si>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</si>
  <si>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</si>
  <si>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</si>
  <si>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</si>
  <si>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</si>
  <si>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</si>
  <si>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</si>
  <si>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</si>
  <si>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</si>
  <si>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</si>
  <si>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</si>
  <si>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</si>
  <si>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</si>
  <si>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</si>
  <si>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</si>
  <si>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</si>
  <si>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</si>
  <si>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</si>
  <si>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</si>
  <si>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</si>
  <si>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</si>
  <si>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</si>
  <si>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</si>
  <si>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</si>
  <si>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</si>
  <si>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</si>
  <si>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</si>
  <si>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</si>
  <si>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</si>
  <si>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</si>
  <si>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</si>
  <si>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</si>
  <si>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</si>
  <si>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</si>
  <si>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</si>
  <si>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</si>
  <si>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</si>
  <si>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</si>
  <si>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</si>
  <si>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</si>
  <si>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</si>
  <si>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</si>
  <si>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</si>
  <si>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</si>
  <si>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</si>
  <si>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</si>
  <si>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</si>
  <si>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三種町水道事業は、平成元年度から山本地域で施設整備を行い、平成６年度より事業を開始しています。平成２８年度には、琴丘・八竜地域の簡易水道事業と統合しました。
　施設（ポンプ設備等）については、一部で老朽化がみられることから、更新工事等を行っています。
　また、管路については最も古いもので昭和５９年度に琴丘地域で整備されたものであり、全体的には耐用年数の範囲内となっています。</t>
    <rPh sb="1" eb="4">
      <t>ミタネチョウ</t>
    </rPh>
    <rPh sb="4" eb="6">
      <t>スイドウ</t>
    </rPh>
    <rPh sb="6" eb="8">
      <t>ジギョウ</t>
    </rPh>
    <rPh sb="10" eb="12">
      <t>ヘイセイ</t>
    </rPh>
    <rPh sb="12" eb="14">
      <t>ガンネン</t>
    </rPh>
    <rPh sb="14" eb="15">
      <t>ド</t>
    </rPh>
    <rPh sb="17" eb="19">
      <t>ヤマモト</t>
    </rPh>
    <rPh sb="19" eb="21">
      <t>チイキ</t>
    </rPh>
    <rPh sb="22" eb="24">
      <t>シセツ</t>
    </rPh>
    <rPh sb="24" eb="26">
      <t>セイビ</t>
    </rPh>
    <rPh sb="27" eb="28">
      <t>オコナ</t>
    </rPh>
    <rPh sb="30" eb="32">
      <t>ヘイセイ</t>
    </rPh>
    <rPh sb="33" eb="35">
      <t>ネンド</t>
    </rPh>
    <rPh sb="37" eb="39">
      <t>ジギョウ</t>
    </rPh>
    <rPh sb="40" eb="42">
      <t>カイシ</t>
    </rPh>
    <rPh sb="48" eb="50">
      <t>ヘイセイ</t>
    </rPh>
    <rPh sb="52" eb="54">
      <t>ネンド</t>
    </rPh>
    <rPh sb="57" eb="59">
      <t>コトオカ</t>
    </rPh>
    <rPh sb="60" eb="62">
      <t>ハチリュウ</t>
    </rPh>
    <rPh sb="62" eb="64">
      <t>チイキ</t>
    </rPh>
    <rPh sb="65" eb="67">
      <t>カンイ</t>
    </rPh>
    <rPh sb="67" eb="69">
      <t>スイドウ</t>
    </rPh>
    <rPh sb="69" eb="71">
      <t>ジギョウ</t>
    </rPh>
    <rPh sb="72" eb="74">
      <t>トウゴウ</t>
    </rPh>
    <rPh sb="81" eb="83">
      <t>シセツ</t>
    </rPh>
    <rPh sb="87" eb="89">
      <t>セツビ</t>
    </rPh>
    <rPh sb="89" eb="90">
      <t>トウ</t>
    </rPh>
    <rPh sb="97" eb="99">
      <t>イチブ</t>
    </rPh>
    <rPh sb="100" eb="103">
      <t>ロウキュウカ</t>
    </rPh>
    <rPh sb="113" eb="115">
      <t>コウシン</t>
    </rPh>
    <rPh sb="115" eb="117">
      <t>コウジ</t>
    </rPh>
    <rPh sb="117" eb="118">
      <t>トウ</t>
    </rPh>
    <rPh sb="119" eb="120">
      <t>オコナ</t>
    </rPh>
    <rPh sb="131" eb="133">
      <t>カンロ</t>
    </rPh>
    <rPh sb="138" eb="139">
      <t>モット</t>
    </rPh>
    <rPh sb="140" eb="141">
      <t>フル</t>
    </rPh>
    <rPh sb="145" eb="147">
      <t>ショウワ</t>
    </rPh>
    <rPh sb="149" eb="151">
      <t>ネンド</t>
    </rPh>
    <rPh sb="152" eb="154">
      <t>コトオカ</t>
    </rPh>
    <rPh sb="154" eb="156">
      <t>チイキ</t>
    </rPh>
    <rPh sb="157" eb="159">
      <t>セイビ</t>
    </rPh>
    <rPh sb="168" eb="171">
      <t>ゼンタイテキ</t>
    </rPh>
    <rPh sb="173" eb="175">
      <t>タイヨウ</t>
    </rPh>
    <rPh sb="175" eb="177">
      <t>ネンスウ</t>
    </rPh>
    <rPh sb="178" eb="181">
      <t>ハンイナイ</t>
    </rPh>
    <phoneticPr fontId="4"/>
  </si>
  <si>
    <t>　当事業は、平成28年度に簡易水道事業との経営統合をしており、統合前より各数値で優位となっています。
　料金収入については、今後人口減少による給水人口等の増加が見込めないため、将来の水道事業規模等を見据えながら料金改定等を検討していきます。
　一方、償還金がピークを迎えていることから、資金不足に陥らないように注意することが必要です。
　引き続き、安定した収入の確保と経費削減に努めます。</t>
    <rPh sb="1" eb="2">
      <t>トウ</t>
    </rPh>
    <rPh sb="2" eb="4">
      <t>ジギョウ</t>
    </rPh>
    <rPh sb="6" eb="8">
      <t>ヘイセイ</t>
    </rPh>
    <rPh sb="10" eb="12">
      <t>ネンド</t>
    </rPh>
    <rPh sb="13" eb="15">
      <t>カンイ</t>
    </rPh>
    <rPh sb="15" eb="17">
      <t>スイドウ</t>
    </rPh>
    <rPh sb="17" eb="19">
      <t>ジギョウ</t>
    </rPh>
    <rPh sb="21" eb="23">
      <t>ケイエイ</t>
    </rPh>
    <rPh sb="23" eb="25">
      <t>トウゴウ</t>
    </rPh>
    <rPh sb="31" eb="33">
      <t>トウゴウ</t>
    </rPh>
    <rPh sb="33" eb="34">
      <t>マエ</t>
    </rPh>
    <rPh sb="36" eb="39">
      <t>カクスウチ</t>
    </rPh>
    <rPh sb="40" eb="42">
      <t>ユウイ</t>
    </rPh>
    <rPh sb="52" eb="54">
      <t>リョウキン</t>
    </rPh>
    <rPh sb="54" eb="56">
      <t>シュウニュウ</t>
    </rPh>
    <rPh sb="62" eb="64">
      <t>コンゴ</t>
    </rPh>
    <rPh sb="64" eb="66">
      <t>ジンコウ</t>
    </rPh>
    <rPh sb="66" eb="68">
      <t>ゲンショウ</t>
    </rPh>
    <rPh sb="71" eb="73">
      <t>キュウスイ</t>
    </rPh>
    <rPh sb="73" eb="75">
      <t>ジンコウ</t>
    </rPh>
    <rPh sb="75" eb="76">
      <t>トウ</t>
    </rPh>
    <rPh sb="77" eb="79">
      <t>ゾウカ</t>
    </rPh>
    <rPh sb="80" eb="82">
      <t>ミコ</t>
    </rPh>
    <rPh sb="88" eb="90">
      <t>ショウライ</t>
    </rPh>
    <rPh sb="91" eb="93">
      <t>スイドウ</t>
    </rPh>
    <rPh sb="93" eb="95">
      <t>ジギョウ</t>
    </rPh>
    <rPh sb="95" eb="97">
      <t>キボ</t>
    </rPh>
    <rPh sb="97" eb="98">
      <t>トウ</t>
    </rPh>
    <rPh sb="99" eb="101">
      <t>ミス</t>
    </rPh>
    <rPh sb="105" eb="107">
      <t>リョウキン</t>
    </rPh>
    <rPh sb="107" eb="109">
      <t>カイテイ</t>
    </rPh>
    <rPh sb="109" eb="110">
      <t>トウ</t>
    </rPh>
    <rPh sb="111" eb="113">
      <t>ケントウ</t>
    </rPh>
    <rPh sb="122" eb="124">
      <t>イッポウ</t>
    </rPh>
    <rPh sb="125" eb="128">
      <t>ショウカンキン</t>
    </rPh>
    <rPh sb="133" eb="134">
      <t>ムカ</t>
    </rPh>
    <rPh sb="143" eb="145">
      <t>シキン</t>
    </rPh>
    <rPh sb="145" eb="147">
      <t>ブソク</t>
    </rPh>
    <rPh sb="148" eb="149">
      <t>オチイ</t>
    </rPh>
    <rPh sb="155" eb="157">
      <t>チュウイ</t>
    </rPh>
    <rPh sb="162" eb="164">
      <t>ヒツヨウ</t>
    </rPh>
    <rPh sb="169" eb="170">
      <t>ヒ</t>
    </rPh>
    <rPh sb="171" eb="172">
      <t>ツヅ</t>
    </rPh>
    <rPh sb="174" eb="176">
      <t>アンテイ</t>
    </rPh>
    <rPh sb="178" eb="180">
      <t>シュウニュウ</t>
    </rPh>
    <rPh sb="181" eb="183">
      <t>カクホ</t>
    </rPh>
    <rPh sb="184" eb="186">
      <t>ケイヒ</t>
    </rPh>
    <rPh sb="186" eb="188">
      <t>サクゲン</t>
    </rPh>
    <rPh sb="189" eb="190">
      <t>ツト</t>
    </rPh>
    <phoneticPr fontId="4"/>
  </si>
  <si>
    <t>　当事業の経常収支比率は、平成26年度まで100％を割り込んでおりましたが、平成28年度に簡易水道事業と統合したことにより、一時的に改善されました。しかしながら、平成29年度には、100％を割り込んでいるため、引き続き経費削減に努めていきます。
　累積欠損金については、平成25年度まで年々増加傾向にありましたが、平成26年度から適用した改訂後の地方公営企業会計基準による長期前受金の収益化により、累積欠損金が解消となりました。しかしながら、平成29年度に過年度の一般会計出資金の取り扱いについて修正したことから、欠損金を計上しております。
　流動比率については、企業債の償還がピークを迎えていることなどにより減少しています。平成35年度以降は償還金が大幅に減少となるため、引き続き財源確保に努めていきます。
　企業債残高対給水収益については、企業債の新規借入を行ってないことから、減少してきています。
　料金回収率・給水原価・有収率は、事業統合したことにより一時的に優位となりましたが、平成29年度には漏水等による費用が増加したため数値が悪化しています。
　施設利用率については、事業統合後減少したものの、現状では平均値より高い状況です。今後は、施設の統廃合を含めながら、ダウンサイジング等を検討していきます。</t>
    <rPh sb="1" eb="2">
      <t>トウ</t>
    </rPh>
    <rPh sb="2" eb="4">
      <t>ジギョウ</t>
    </rPh>
    <rPh sb="5" eb="7">
      <t>ケイジョウ</t>
    </rPh>
    <rPh sb="7" eb="9">
      <t>シュウシ</t>
    </rPh>
    <rPh sb="9" eb="11">
      <t>ヒリツ</t>
    </rPh>
    <rPh sb="13" eb="15">
      <t>ヘイセイ</t>
    </rPh>
    <rPh sb="17" eb="19">
      <t>ネンド</t>
    </rPh>
    <rPh sb="26" eb="27">
      <t>ワ</t>
    </rPh>
    <rPh sb="28" eb="29">
      <t>コ</t>
    </rPh>
    <rPh sb="38" eb="40">
      <t>ヘイセイ</t>
    </rPh>
    <rPh sb="42" eb="44">
      <t>ネンド</t>
    </rPh>
    <rPh sb="45" eb="47">
      <t>カンイ</t>
    </rPh>
    <rPh sb="47" eb="49">
      <t>スイドウ</t>
    </rPh>
    <rPh sb="49" eb="51">
      <t>ジギョウ</t>
    </rPh>
    <rPh sb="52" eb="54">
      <t>トウゴウ</t>
    </rPh>
    <rPh sb="62" eb="65">
      <t>イチジテキ</t>
    </rPh>
    <rPh sb="66" eb="68">
      <t>カイゼン</t>
    </rPh>
    <rPh sb="81" eb="83">
      <t>ヘイセイ</t>
    </rPh>
    <rPh sb="85" eb="87">
      <t>ネンド</t>
    </rPh>
    <rPh sb="95" eb="96">
      <t>ワ</t>
    </rPh>
    <rPh sb="97" eb="98">
      <t>コ</t>
    </rPh>
    <rPh sb="105" eb="106">
      <t>ヒ</t>
    </rPh>
    <rPh sb="107" eb="108">
      <t>ツヅ</t>
    </rPh>
    <rPh sb="109" eb="111">
      <t>ケイヒ</t>
    </rPh>
    <rPh sb="111" eb="113">
      <t>サクゲン</t>
    </rPh>
    <rPh sb="114" eb="115">
      <t>ツト</t>
    </rPh>
    <rPh sb="124" eb="126">
      <t>ルイセキ</t>
    </rPh>
    <rPh sb="126" eb="129">
      <t>ケッソンキン</t>
    </rPh>
    <rPh sb="135" eb="137">
      <t>ヘイセイ</t>
    </rPh>
    <rPh sb="139" eb="141">
      <t>ネンド</t>
    </rPh>
    <rPh sb="143" eb="145">
      <t>ネンネン</t>
    </rPh>
    <rPh sb="145" eb="147">
      <t>ゾウカ</t>
    </rPh>
    <rPh sb="147" eb="149">
      <t>ケイコウ</t>
    </rPh>
    <rPh sb="157" eb="159">
      <t>ヘイセイ</t>
    </rPh>
    <rPh sb="161" eb="163">
      <t>ネンド</t>
    </rPh>
    <rPh sb="165" eb="167">
      <t>テキヨウ</t>
    </rPh>
    <rPh sb="169" eb="171">
      <t>カイテイ</t>
    </rPh>
    <rPh sb="171" eb="172">
      <t>ゴ</t>
    </rPh>
    <rPh sb="173" eb="175">
      <t>チホウ</t>
    </rPh>
    <rPh sb="175" eb="177">
      <t>コウエイ</t>
    </rPh>
    <rPh sb="177" eb="179">
      <t>キギョウ</t>
    </rPh>
    <rPh sb="179" eb="181">
      <t>カイケイ</t>
    </rPh>
    <rPh sb="181" eb="183">
      <t>キジュン</t>
    </rPh>
    <rPh sb="186" eb="188">
      <t>チョウキ</t>
    </rPh>
    <rPh sb="188" eb="191">
      <t>マエウケキン</t>
    </rPh>
    <rPh sb="192" eb="195">
      <t>シュウエキカ</t>
    </rPh>
    <rPh sb="199" eb="201">
      <t>ルイセキ</t>
    </rPh>
    <rPh sb="201" eb="204">
      <t>ケッソンキン</t>
    </rPh>
    <rPh sb="205" eb="207">
      <t>カイショウ</t>
    </rPh>
    <rPh sb="221" eb="223">
      <t>ヘイセイ</t>
    </rPh>
    <rPh sb="225" eb="227">
      <t>ネンド</t>
    </rPh>
    <rPh sb="228" eb="231">
      <t>カネンド</t>
    </rPh>
    <rPh sb="232" eb="234">
      <t>イッパン</t>
    </rPh>
    <rPh sb="234" eb="236">
      <t>カイケイ</t>
    </rPh>
    <rPh sb="236" eb="239">
      <t>シュッシキン</t>
    </rPh>
    <rPh sb="240" eb="241">
      <t>ト</t>
    </rPh>
    <rPh sb="242" eb="243">
      <t>アツカ</t>
    </rPh>
    <rPh sb="248" eb="250">
      <t>シュウセイ</t>
    </rPh>
    <rPh sb="257" eb="260">
      <t>ケッソンキン</t>
    </rPh>
    <rPh sb="261" eb="263">
      <t>ケイジョウ</t>
    </rPh>
    <rPh sb="272" eb="274">
      <t>リュウドウ</t>
    </rPh>
    <rPh sb="274" eb="276">
      <t>ヒリツ</t>
    </rPh>
    <rPh sb="282" eb="284">
      <t>キギョウ</t>
    </rPh>
    <rPh sb="284" eb="285">
      <t>サイ</t>
    </rPh>
    <rPh sb="286" eb="288">
      <t>ショウカン</t>
    </rPh>
    <rPh sb="293" eb="294">
      <t>ムカ</t>
    </rPh>
    <rPh sb="305" eb="307">
      <t>ゲンショウ</t>
    </rPh>
    <rPh sb="313" eb="315">
      <t>ヘイセイ</t>
    </rPh>
    <rPh sb="317" eb="318">
      <t>ネン</t>
    </rPh>
    <rPh sb="318" eb="319">
      <t>ド</t>
    </rPh>
    <rPh sb="319" eb="321">
      <t>イコウ</t>
    </rPh>
    <rPh sb="322" eb="325">
      <t>ショウカンキン</t>
    </rPh>
    <rPh sb="326" eb="328">
      <t>オオハバ</t>
    </rPh>
    <rPh sb="329" eb="331">
      <t>ゲンショウ</t>
    </rPh>
    <rPh sb="337" eb="338">
      <t>ヒ</t>
    </rPh>
    <rPh sb="339" eb="340">
      <t>ツヅ</t>
    </rPh>
    <rPh sb="341" eb="343">
      <t>ザイゲン</t>
    </rPh>
    <rPh sb="343" eb="345">
      <t>カクホ</t>
    </rPh>
    <rPh sb="346" eb="347">
      <t>ツト</t>
    </rPh>
    <rPh sb="356" eb="358">
      <t>キギョウ</t>
    </rPh>
    <rPh sb="358" eb="359">
      <t>サイ</t>
    </rPh>
    <rPh sb="359" eb="361">
      <t>ザンダカ</t>
    </rPh>
    <rPh sb="361" eb="362">
      <t>タイ</t>
    </rPh>
    <rPh sb="362" eb="364">
      <t>キュウスイ</t>
    </rPh>
    <rPh sb="364" eb="366">
      <t>シュウエキ</t>
    </rPh>
    <rPh sb="372" eb="374">
      <t>キギョウ</t>
    </rPh>
    <rPh sb="374" eb="375">
      <t>サイ</t>
    </rPh>
    <rPh sb="376" eb="378">
      <t>シンキ</t>
    </rPh>
    <rPh sb="378" eb="380">
      <t>カリイレ</t>
    </rPh>
    <rPh sb="381" eb="382">
      <t>オコナ</t>
    </rPh>
    <rPh sb="391" eb="393">
      <t>ゲンショウ</t>
    </rPh>
    <rPh sb="403" eb="405">
      <t>リョウキン</t>
    </rPh>
    <rPh sb="405" eb="407">
      <t>カイシュウ</t>
    </rPh>
    <rPh sb="407" eb="408">
      <t>リツ</t>
    </rPh>
    <rPh sb="409" eb="411">
      <t>キュウスイ</t>
    </rPh>
    <rPh sb="411" eb="413">
      <t>ゲンカ</t>
    </rPh>
    <rPh sb="414" eb="416">
      <t>ユウシュウ</t>
    </rPh>
    <rPh sb="416" eb="417">
      <t>リツ</t>
    </rPh>
    <rPh sb="419" eb="421">
      <t>ジギョウ</t>
    </rPh>
    <rPh sb="421" eb="423">
      <t>トウゴウ</t>
    </rPh>
    <rPh sb="430" eb="433">
      <t>イチジテキ</t>
    </rPh>
    <rPh sb="434" eb="436">
      <t>ユウイ</t>
    </rPh>
    <rPh sb="444" eb="446">
      <t>ヘイセイ</t>
    </rPh>
    <rPh sb="448" eb="450">
      <t>ネンド</t>
    </rPh>
    <rPh sb="467" eb="469">
      <t>スウチ</t>
    </rPh>
    <rPh sb="470" eb="472">
      <t>アッカ</t>
    </rPh>
    <rPh sb="480" eb="482">
      <t>シセツ</t>
    </rPh>
    <rPh sb="482" eb="484">
      <t>リヨウ</t>
    </rPh>
    <rPh sb="484" eb="485">
      <t>リツ</t>
    </rPh>
    <rPh sb="491" eb="493">
      <t>ジギョウ</t>
    </rPh>
    <rPh sb="493" eb="495">
      <t>トウゴウ</t>
    </rPh>
    <rPh sb="495" eb="496">
      <t>ゴ</t>
    </rPh>
    <rPh sb="496" eb="498">
      <t>ゲンショウ</t>
    </rPh>
    <rPh sb="504" eb="506">
      <t>ゲンジョウ</t>
    </rPh>
    <rPh sb="508" eb="510">
      <t>ヘイキン</t>
    </rPh>
    <rPh sb="510" eb="511">
      <t>チ</t>
    </rPh>
    <rPh sb="513" eb="514">
      <t>タカ</t>
    </rPh>
    <rPh sb="515" eb="517">
      <t>ジョウキョウ</t>
    </rPh>
    <rPh sb="520" eb="522">
      <t>コンゴ</t>
    </rPh>
    <rPh sb="524" eb="526">
      <t>シセツ</t>
    </rPh>
    <rPh sb="527" eb="530">
      <t>トウハイゴウ</t>
    </rPh>
    <rPh sb="531" eb="532">
      <t>フク</t>
    </rPh>
    <rPh sb="545" eb="546">
      <t>トウ</t>
    </rPh>
    <rPh sb="547" eb="54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</si>
</sst>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0" fontId="5" fillId="0" borderId="11"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12" xfId="0" applyFont="1" applyBorder="1" applyAlignment="1" applyProtection="1">
      <alignment horizontal="left" vertical="top" wrapText="1" shrinkToFi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06B-40D0-90AA-A72B3B50F30B}"/>
            </c:ext>
          </c:extLst>
        </c:ser>
        <c:dLbls>
          <c:showLegendKey val="0"/>
          <c:showVal val="0"/>
          <c:showCatName val="0"/>
          <c:showSerName val="0"/>
          <c:showPercent val="0"/>
          <c:showBubbleSize val="0"/>
        </c:dLbls>
        <c:gapWidth val="150"/>
        <c:axId val="74524544"/>
        <c:axId val="745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0.47</c:v>
                </c:pt>
                <c:pt idx="4">
                  <c:v>0.39</c:v>
                </c:pt>
              </c:numCache>
            </c:numRef>
          </c:val>
          <c:smooth val="0"/>
          <c:extLst xmlns:c16r2="http://schemas.microsoft.com/office/drawing/2015/06/chart">
            <c:ext xmlns:c16="http://schemas.microsoft.com/office/drawing/2014/chart" uri="{C3380CC4-5D6E-409C-BE32-E72D297353CC}">
              <c16:uniqueId val="{00000001-306B-40D0-90AA-A72B3B50F30B}"/>
            </c:ext>
          </c:extLst>
        </c:ser>
        <c:dLbls>
          <c:showLegendKey val="0"/>
          <c:showVal val="0"/>
          <c:showCatName val="0"/>
          <c:showSerName val="0"/>
          <c:showPercent val="0"/>
          <c:showBubbleSize val="0"/>
        </c:dLbls>
        <c:marker val="1"/>
        <c:smooth val="0"/>
        <c:axId val="74524544"/>
        <c:axId val="74534912"/>
      </c:lineChart>
      <c:dateAx>
        <c:axId val="74524544"/>
        <c:scaling>
          <c:orientation val="minMax"/>
        </c:scaling>
        <c:delete val="1"/>
        <c:axPos val="b"/>
        <c:numFmt formatCode="ge" sourceLinked="1"/>
        <c:majorTickMark val="none"/>
        <c:minorTickMark val="none"/>
        <c:tickLblPos val="none"/>
        <c:crossAx val="74534912"/>
        <c:crosses val="autoZero"/>
        <c:auto val="1"/>
        <c:lblOffset val="100"/>
        <c:baseTimeUnit val="years"/>
      </c:dateAx>
      <c:valAx>
        <c:axId val="745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82.05</c:v>
                </c:pt>
                <c:pt idx="1">
                  <c:v>97.61</c:v>
                </c:pt>
                <c:pt idx="2">
                  <c:v>106.16</c:v>
                </c:pt>
                <c:pt idx="3">
                  <c:v>133.01</c:v>
                </c:pt>
                <c:pt idx="4">
                  <c:v>97.27</c:v>
                </c:pt>
              </c:numCache>
            </c:numRef>
          </c:val>
          <c:extLst xmlns:c16r2="http://schemas.microsoft.com/office/drawing/2015/06/chart">
            <c:ext xmlns:c16="http://schemas.microsoft.com/office/drawing/2014/chart" uri="{C3380CC4-5D6E-409C-BE32-E72D297353CC}">
              <c16:uniqueId val="{00000000-08C5-4EFB-93DD-C7696221432A}"/>
            </c:ext>
          </c:extLst>
        </c:ser>
        <c:dLbls>
          <c:showLegendKey val="0"/>
          <c:showVal val="0"/>
          <c:showCatName val="0"/>
          <c:showSerName val="0"/>
          <c:showPercent val="0"/>
          <c:showBubbleSize val="0"/>
        </c:dLbls>
        <c:gapWidth val="150"/>
        <c:axId val="74574080"/>
        <c:axId val="838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111.34</c:v>
                </c:pt>
                <c:pt idx="4">
                  <c:v>110.02</c:v>
                </c:pt>
              </c:numCache>
            </c:numRef>
          </c:val>
          <c:smooth val="0"/>
          <c:extLst xmlns:c16r2="http://schemas.microsoft.com/office/drawing/2015/06/chart">
            <c:ext xmlns:c16="http://schemas.microsoft.com/office/drawing/2014/chart" uri="{C3380CC4-5D6E-409C-BE32-E72D297353CC}">
              <c16:uniqueId val="{00000001-08C5-4EFB-93DD-C7696221432A}"/>
            </c:ext>
          </c:extLst>
        </c:ser>
        <c:dLbls>
          <c:showLegendKey val="0"/>
          <c:showVal val="0"/>
          <c:showCatName val="0"/>
          <c:showSerName val="0"/>
          <c:showPercent val="0"/>
          <c:showBubbleSize val="0"/>
        </c:dLbls>
        <c:marker val="1"/>
        <c:smooth val="0"/>
        <c:axId val="74574080"/>
        <c:axId val="83886464"/>
      </c:lineChart>
      <c:dateAx>
        <c:axId val="74574080"/>
        <c:scaling>
          <c:orientation val="minMax"/>
        </c:scaling>
        <c:delete val="1"/>
        <c:axPos val="b"/>
        <c:numFmt formatCode="ge" sourceLinked="1"/>
        <c:majorTickMark val="none"/>
        <c:minorTickMark val="none"/>
        <c:tickLblPos val="none"/>
        <c:crossAx val="83886464"/>
        <c:crosses val="autoZero"/>
        <c:auto val="1"/>
        <c:lblOffset val="100"/>
        <c:baseTimeUnit val="years"/>
      </c:dateAx>
      <c:valAx>
        <c:axId val="8388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34.85</c:v>
                </c:pt>
                <c:pt idx="1">
                  <c:v>51.6</c:v>
                </c:pt>
                <c:pt idx="2">
                  <c:v>53.69</c:v>
                </c:pt>
                <c:pt idx="3">
                  <c:v>35.799999999999997</c:v>
                </c:pt>
                <c:pt idx="4">
                  <c:v>38.71</c:v>
                </c:pt>
              </c:numCache>
            </c:numRef>
          </c:val>
          <c:extLst xmlns:c16r2="http://schemas.microsoft.com/office/drawing/2015/06/chart">
            <c:ext xmlns:c16="http://schemas.microsoft.com/office/drawing/2014/chart" uri="{C3380CC4-5D6E-409C-BE32-E72D297353CC}">
              <c16:uniqueId val="{00000000-0E0A-4596-AE6A-E365A1736657}"/>
            </c:ext>
          </c:extLst>
        </c:ser>
        <c:dLbls>
          <c:showLegendKey val="0"/>
          <c:showVal val="0"/>
          <c:showCatName val="0"/>
          <c:showSerName val="0"/>
          <c:showPercent val="0"/>
          <c:showBubbleSize val="0"/>
        </c:dLbls>
        <c:gapWidth val="150"/>
        <c:axId val="83917440"/>
        <c:axId val="839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48.14</c:v>
                </c:pt>
                <c:pt idx="4">
                  <c:v>46.61</c:v>
                </c:pt>
              </c:numCache>
            </c:numRef>
          </c:val>
          <c:smooth val="0"/>
          <c:extLst xmlns:c16r2="http://schemas.microsoft.com/office/drawing/2015/06/chart">
            <c:ext xmlns:c16="http://schemas.microsoft.com/office/drawing/2014/chart" uri="{C3380CC4-5D6E-409C-BE32-E72D297353CC}">
              <c16:uniqueId val="{00000001-0E0A-4596-AE6A-E365A1736657}"/>
            </c:ext>
          </c:extLst>
        </c:ser>
        <c:dLbls>
          <c:showLegendKey val="0"/>
          <c:showVal val="0"/>
          <c:showCatName val="0"/>
          <c:showSerName val="0"/>
          <c:showPercent val="0"/>
          <c:showBubbleSize val="0"/>
        </c:dLbls>
        <c:marker val="1"/>
        <c:smooth val="0"/>
        <c:axId val="83917440"/>
        <c:axId val="83936000"/>
      </c:lineChart>
      <c:dateAx>
        <c:axId val="83917440"/>
        <c:scaling>
          <c:orientation val="minMax"/>
        </c:scaling>
        <c:delete val="1"/>
        <c:axPos val="b"/>
        <c:numFmt formatCode="ge" sourceLinked="1"/>
        <c:majorTickMark val="none"/>
        <c:minorTickMark val="none"/>
        <c:tickLblPos val="none"/>
        <c:crossAx val="83936000"/>
        <c:crosses val="autoZero"/>
        <c:auto val="1"/>
        <c:lblOffset val="100"/>
        <c:baseTimeUnit val="years"/>
      </c:dateAx>
      <c:valAx>
        <c:axId val="839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D2-4232-8E38-AF112D9E3DC5}"/>
            </c:ext>
          </c:extLst>
        </c:ser>
        <c:dLbls>
          <c:showLegendKey val="0"/>
          <c:showVal val="0"/>
          <c:showCatName val="0"/>
          <c:showSerName val="0"/>
          <c:showPercent val="0"/>
          <c:showBubbleSize val="0"/>
        </c:dLbls>
        <c:gapWidth val="150"/>
        <c:axId val="86379520"/>
        <c:axId val="8639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11.13</c:v>
                </c:pt>
                <c:pt idx="4">
                  <c:v>10.84</c:v>
                </c:pt>
              </c:numCache>
            </c:numRef>
          </c:val>
          <c:smooth val="0"/>
          <c:extLst xmlns:c16r2="http://schemas.microsoft.com/office/drawing/2015/06/chart">
            <c:ext xmlns:c16="http://schemas.microsoft.com/office/drawing/2014/chart" uri="{C3380CC4-5D6E-409C-BE32-E72D297353CC}">
              <c16:uniqueId val="{00000001-93D2-4232-8E38-AF112D9E3DC5}"/>
            </c:ext>
          </c:extLst>
        </c:ser>
        <c:dLbls>
          <c:showLegendKey val="0"/>
          <c:showVal val="0"/>
          <c:showCatName val="0"/>
          <c:showSerName val="0"/>
          <c:showPercent val="0"/>
          <c:showBubbleSize val="0"/>
        </c:dLbls>
        <c:marker val="1"/>
        <c:smooth val="0"/>
        <c:axId val="86379520"/>
        <c:axId val="86393984"/>
      </c:lineChart>
      <c:dateAx>
        <c:axId val="86379520"/>
        <c:scaling>
          <c:orientation val="minMax"/>
        </c:scaling>
        <c:delete val="1"/>
        <c:axPos val="b"/>
        <c:numFmt formatCode="ge" sourceLinked="1"/>
        <c:majorTickMark val="none"/>
        <c:minorTickMark val="none"/>
        <c:tickLblPos val="none"/>
        <c:crossAx val="86393984"/>
        <c:crosses val="autoZero"/>
        <c:auto val="1"/>
        <c:lblOffset val="100"/>
        <c:baseTimeUnit val="years"/>
      </c:dateAx>
      <c:valAx>
        <c:axId val="863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73.78</c:v>
                </c:pt>
                <c:pt idx="1">
                  <c:v>0</c:v>
                </c:pt>
                <c:pt idx="2">
                  <c:v>0</c:v>
                </c:pt>
                <c:pt idx="3">
                  <c:v>0</c:v>
                </c:pt>
                <c:pt idx="4" formatCode="#,##0.00;&quot;△&quot;#,##0.00;&quot;-&quot;">
                  <c:v>48.98</c:v>
                </c:pt>
              </c:numCache>
            </c:numRef>
          </c:val>
          <c:extLst xmlns:c16r2="http://schemas.microsoft.com/office/drawing/2015/06/chart">
            <c:ext xmlns:c16="http://schemas.microsoft.com/office/drawing/2014/chart" uri="{C3380CC4-5D6E-409C-BE32-E72D297353CC}">
              <c16:uniqueId val="{00000000-853B-4CCD-8453-E2E31AD2C896}"/>
            </c:ext>
          </c:extLst>
        </c:ser>
        <c:dLbls>
          <c:showLegendKey val="0"/>
          <c:showVal val="0"/>
          <c:showCatName val="0"/>
          <c:showSerName val="0"/>
          <c:showPercent val="0"/>
          <c:showBubbleSize val="0"/>
        </c:dLbls>
        <c:gapWidth val="150"/>
        <c:axId val="86427904"/>
        <c:axId val="850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853B-4CCD-8453-E2E31AD2C896}"/>
            </c:ext>
          </c:extLst>
        </c:ser>
        <c:dLbls>
          <c:showLegendKey val="0"/>
          <c:showVal val="0"/>
          <c:showCatName val="0"/>
          <c:showSerName val="0"/>
          <c:showPercent val="0"/>
          <c:showBubbleSize val="0"/>
        </c:dLbls>
        <c:marker val="1"/>
        <c:smooth val="0"/>
        <c:axId val="86427904"/>
        <c:axId val="85065728"/>
      </c:lineChart>
      <c:dateAx>
        <c:axId val="86427904"/>
        <c:scaling>
          <c:orientation val="minMax"/>
        </c:scaling>
        <c:delete val="1"/>
        <c:axPos val="b"/>
        <c:numFmt formatCode="ge" sourceLinked="1"/>
        <c:majorTickMark val="none"/>
        <c:minorTickMark val="none"/>
        <c:tickLblPos val="none"/>
        <c:crossAx val="85065728"/>
        <c:crosses val="autoZero"/>
        <c:auto val="1"/>
        <c:lblOffset val="100"/>
        <c:baseTimeUnit val="years"/>
      </c:dateAx>
      <c:valAx>
        <c:axId val="8506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4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435.84</c:v>
                </c:pt>
                <c:pt idx="1">
                  <c:v>158.59</c:v>
                </c:pt>
                <c:pt idx="2">
                  <c:v>141.54</c:v>
                </c:pt>
                <c:pt idx="3">
                  <c:v>75.8</c:v>
                </c:pt>
                <c:pt idx="4">
                  <c:v>67.36</c:v>
                </c:pt>
              </c:numCache>
            </c:numRef>
          </c:val>
          <c:extLst xmlns:c16r2="http://schemas.microsoft.com/office/drawing/2015/06/chart">
            <c:ext xmlns:c16="http://schemas.microsoft.com/office/drawing/2014/chart" uri="{C3380CC4-5D6E-409C-BE32-E72D297353CC}">
              <c16:uniqueId val="{00000000-5329-4BD6-8212-09AB447396C4}"/>
            </c:ext>
          </c:extLst>
        </c:ser>
        <c:dLbls>
          <c:showLegendKey val="0"/>
          <c:showVal val="0"/>
          <c:showCatName val="0"/>
          <c:showSerName val="0"/>
          <c:showPercent val="0"/>
          <c:showBubbleSize val="0"/>
        </c:dLbls>
        <c:gapWidth val="150"/>
        <c:axId val="85104512"/>
        <c:axId val="8511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388.67</c:v>
                </c:pt>
                <c:pt idx="4">
                  <c:v>355.27</c:v>
                </c:pt>
              </c:numCache>
            </c:numRef>
          </c:val>
          <c:smooth val="0"/>
          <c:extLst xmlns:c16r2="http://schemas.microsoft.com/office/drawing/2015/06/chart">
            <c:ext xmlns:c16="http://schemas.microsoft.com/office/drawing/2014/chart" uri="{C3380CC4-5D6E-409C-BE32-E72D297353CC}">
              <c16:uniqueId val="{00000001-5329-4BD6-8212-09AB447396C4}"/>
            </c:ext>
          </c:extLst>
        </c:ser>
        <c:dLbls>
          <c:showLegendKey val="0"/>
          <c:showVal val="0"/>
          <c:showCatName val="0"/>
          <c:showSerName val="0"/>
          <c:showPercent val="0"/>
          <c:showBubbleSize val="0"/>
        </c:dLbls>
        <c:marker val="1"/>
        <c:smooth val="0"/>
        <c:axId val="85104512"/>
        <c:axId val="85110784"/>
      </c:lineChart>
      <c:dateAx>
        <c:axId val="85104512"/>
        <c:scaling>
          <c:orientation val="minMax"/>
        </c:scaling>
        <c:delete val="1"/>
        <c:axPos val="b"/>
        <c:numFmt formatCode="ge" sourceLinked="1"/>
        <c:majorTickMark val="none"/>
        <c:minorTickMark val="none"/>
        <c:tickLblPos val="none"/>
        <c:crossAx val="85110784"/>
        <c:crosses val="autoZero"/>
        <c:auto val="1"/>
        <c:lblOffset val="100"/>
        <c:baseTimeUnit val="years"/>
      </c:dateAx>
      <c:valAx>
        <c:axId val="8511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847.45</c:v>
                </c:pt>
                <c:pt idx="1">
                  <c:v>765.79</c:v>
                </c:pt>
                <c:pt idx="2">
                  <c:v>651.82000000000005</c:v>
                </c:pt>
                <c:pt idx="3">
                  <c:v>583.44000000000005</c:v>
                </c:pt>
                <c:pt idx="4">
                  <c:v>536.52</c:v>
                </c:pt>
              </c:numCache>
            </c:numRef>
          </c:val>
          <c:extLst xmlns:c16r2="http://schemas.microsoft.com/office/drawing/2015/06/chart">
            <c:ext xmlns:c16="http://schemas.microsoft.com/office/drawing/2014/chart" uri="{C3380CC4-5D6E-409C-BE32-E72D297353CC}">
              <c16:uniqueId val="{00000000-C8B4-4CDA-A317-339FBD921B40}"/>
            </c:ext>
          </c:extLst>
        </c:ser>
        <c:dLbls>
          <c:showLegendKey val="0"/>
          <c:showVal val="0"/>
          <c:showCatName val="0"/>
          <c:showSerName val="0"/>
          <c:showPercent val="0"/>
          <c:showBubbleSize val="0"/>
        </c:dLbls>
        <c:gapWidth val="150"/>
        <c:axId val="85149952"/>
        <c:axId val="851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422.5</c:v>
                </c:pt>
                <c:pt idx="4">
                  <c:v>458.27</c:v>
                </c:pt>
              </c:numCache>
            </c:numRef>
          </c:val>
          <c:smooth val="0"/>
          <c:extLst xmlns:c16r2="http://schemas.microsoft.com/office/drawing/2015/06/chart">
            <c:ext xmlns:c16="http://schemas.microsoft.com/office/drawing/2014/chart" uri="{C3380CC4-5D6E-409C-BE32-E72D297353CC}">
              <c16:uniqueId val="{00000001-C8B4-4CDA-A317-339FBD921B40}"/>
            </c:ext>
          </c:extLst>
        </c:ser>
        <c:dLbls>
          <c:showLegendKey val="0"/>
          <c:showVal val="0"/>
          <c:showCatName val="0"/>
          <c:showSerName val="0"/>
          <c:showPercent val="0"/>
          <c:showBubbleSize val="0"/>
        </c:dLbls>
        <c:marker val="1"/>
        <c:smooth val="0"/>
        <c:axId val="85149952"/>
        <c:axId val="85164416"/>
      </c:lineChart>
      <c:dateAx>
        <c:axId val="85149952"/>
        <c:scaling>
          <c:orientation val="minMax"/>
        </c:scaling>
        <c:delete val="1"/>
        <c:axPos val="b"/>
        <c:numFmt formatCode="ge" sourceLinked="1"/>
        <c:majorTickMark val="none"/>
        <c:minorTickMark val="none"/>
        <c:tickLblPos val="none"/>
        <c:crossAx val="85164416"/>
        <c:crosses val="autoZero"/>
        <c:auto val="1"/>
        <c:lblOffset val="100"/>
        <c:baseTimeUnit val="years"/>
      </c:dateAx>
      <c:valAx>
        <c:axId val="8516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51.18</c:v>
                </c:pt>
                <c:pt idx="1">
                  <c:v>66.88</c:v>
                </c:pt>
                <c:pt idx="2">
                  <c:v>83.17</c:v>
                </c:pt>
                <c:pt idx="3">
                  <c:v>139.22999999999999</c:v>
                </c:pt>
                <c:pt idx="4">
                  <c:v>87.43</c:v>
                </c:pt>
              </c:numCache>
            </c:numRef>
          </c:val>
          <c:extLst xmlns:c16r2="http://schemas.microsoft.com/office/drawing/2015/06/chart">
            <c:ext xmlns:c16="http://schemas.microsoft.com/office/drawing/2014/chart" uri="{C3380CC4-5D6E-409C-BE32-E72D297353CC}">
              <c16:uniqueId val="{00000000-D253-45F6-A1A3-5C1517CDFC45}"/>
            </c:ext>
          </c:extLst>
        </c:ser>
        <c:dLbls>
          <c:showLegendKey val="0"/>
          <c:showVal val="0"/>
          <c:showCatName val="0"/>
          <c:showSerName val="0"/>
          <c:showPercent val="0"/>
          <c:showBubbleSize val="0"/>
        </c:dLbls>
        <c:gapWidth val="150"/>
        <c:axId val="85185664"/>
        <c:axId val="851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101.64</c:v>
                </c:pt>
                <c:pt idx="4">
                  <c:v>96.77</c:v>
                </c:pt>
              </c:numCache>
            </c:numRef>
          </c:val>
          <c:smooth val="0"/>
          <c:extLst xmlns:c16r2="http://schemas.microsoft.com/office/drawing/2015/06/chart">
            <c:ext xmlns:c16="http://schemas.microsoft.com/office/drawing/2014/chart" uri="{C3380CC4-5D6E-409C-BE32-E72D297353CC}">
              <c16:uniqueId val="{00000001-D253-45F6-A1A3-5C1517CDFC45}"/>
            </c:ext>
          </c:extLst>
        </c:ser>
        <c:dLbls>
          <c:showLegendKey val="0"/>
          <c:showVal val="0"/>
          <c:showCatName val="0"/>
          <c:showSerName val="0"/>
          <c:showPercent val="0"/>
          <c:showBubbleSize val="0"/>
        </c:dLbls>
        <c:marker val="1"/>
        <c:smooth val="0"/>
        <c:axId val="85185664"/>
        <c:axId val="85187584"/>
      </c:lineChart>
      <c:dateAx>
        <c:axId val="85185664"/>
        <c:scaling>
          <c:orientation val="minMax"/>
        </c:scaling>
        <c:delete val="1"/>
        <c:axPos val="b"/>
        <c:numFmt formatCode="ge" sourceLinked="1"/>
        <c:majorTickMark val="none"/>
        <c:minorTickMark val="none"/>
        <c:tickLblPos val="none"/>
        <c:crossAx val="85187584"/>
        <c:crosses val="autoZero"/>
        <c:auto val="1"/>
        <c:lblOffset val="100"/>
        <c:baseTimeUnit val="years"/>
      </c:dateAx>
      <c:valAx>
        <c:axId val="851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323.73</c:v>
                </c:pt>
                <c:pt idx="1">
                  <c:v>248.28</c:v>
                </c:pt>
                <c:pt idx="2">
                  <c:v>199.6</c:v>
                </c:pt>
                <c:pt idx="3">
                  <c:v>128.13</c:v>
                </c:pt>
                <c:pt idx="4">
                  <c:v>190.43</c:v>
                </c:pt>
              </c:numCache>
            </c:numRef>
          </c:val>
          <c:extLst xmlns:c16r2="http://schemas.microsoft.com/office/drawing/2015/06/chart">
            <c:ext xmlns:c16="http://schemas.microsoft.com/office/drawing/2014/chart" uri="{C3380CC4-5D6E-409C-BE32-E72D297353CC}">
              <c16:uniqueId val="{00000000-3641-4469-8106-0E86C6F1935B}"/>
            </c:ext>
          </c:extLst>
        </c:ser>
        <c:dLbls>
          <c:showLegendKey val="0"/>
          <c:showVal val="0"/>
          <c:showCatName val="0"/>
          <c:showSerName val="0"/>
          <c:showPercent val="0"/>
          <c:showBubbleSize val="0"/>
        </c:dLbls>
        <c:gapWidth val="150"/>
        <c:axId val="85279872"/>
        <c:axId val="852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179.16</c:v>
                </c:pt>
                <c:pt idx="4">
                  <c:v>187.18</c:v>
                </c:pt>
              </c:numCache>
            </c:numRef>
          </c:val>
          <c:smooth val="0"/>
          <c:extLst xmlns:c16r2="http://schemas.microsoft.com/office/drawing/2015/06/chart">
            <c:ext xmlns:c16="http://schemas.microsoft.com/office/drawing/2014/chart" uri="{C3380CC4-5D6E-409C-BE32-E72D297353CC}">
              <c16:uniqueId val="{00000001-3641-4469-8106-0E86C6F1935B}"/>
            </c:ext>
          </c:extLst>
        </c:ser>
        <c:dLbls>
          <c:showLegendKey val="0"/>
          <c:showVal val="0"/>
          <c:showCatName val="0"/>
          <c:showSerName val="0"/>
          <c:showPercent val="0"/>
          <c:showBubbleSize val="0"/>
        </c:dLbls>
        <c:marker val="1"/>
        <c:smooth val="0"/>
        <c:axId val="85279872"/>
        <c:axId val="85281792"/>
      </c:lineChart>
      <c:dateAx>
        <c:axId val="85279872"/>
        <c:scaling>
          <c:orientation val="minMax"/>
        </c:scaling>
        <c:delete val="1"/>
        <c:axPos val="b"/>
        <c:numFmt formatCode="ge" sourceLinked="1"/>
        <c:majorTickMark val="none"/>
        <c:minorTickMark val="none"/>
        <c:tickLblPos val="none"/>
        <c:crossAx val="85281792"/>
        <c:crosses val="autoZero"/>
        <c:auto val="1"/>
        <c:lblOffset val="100"/>
        <c:baseTimeUnit val="years"/>
      </c:dateAx>
      <c:valAx>
        <c:axId val="852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70.52</c:v>
                </c:pt>
                <c:pt idx="1">
                  <c:v>72.63</c:v>
                </c:pt>
                <c:pt idx="2">
                  <c:v>67.52</c:v>
                </c:pt>
                <c:pt idx="3">
                  <c:v>62.42</c:v>
                </c:pt>
                <c:pt idx="4">
                  <c:v>63.07</c:v>
                </c:pt>
              </c:numCache>
            </c:numRef>
          </c:val>
          <c:extLst xmlns:c16r2="http://schemas.microsoft.com/office/drawing/2015/06/chart">
            <c:ext xmlns:c16="http://schemas.microsoft.com/office/drawing/2014/chart" uri="{C3380CC4-5D6E-409C-BE32-E72D297353CC}">
              <c16:uniqueId val="{00000000-C9A1-439E-88E0-FC56FC6DCEAE}"/>
            </c:ext>
          </c:extLst>
        </c:ser>
        <c:dLbls>
          <c:showLegendKey val="0"/>
          <c:showVal val="0"/>
          <c:showCatName val="0"/>
          <c:showSerName val="0"/>
          <c:showPercent val="0"/>
          <c:showBubbleSize val="0"/>
        </c:dLbls>
        <c:gapWidth val="150"/>
        <c:axId val="85325312"/>
        <c:axId val="853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54.24</c:v>
                </c:pt>
                <c:pt idx="4">
                  <c:v>55.88</c:v>
                </c:pt>
              </c:numCache>
            </c:numRef>
          </c:val>
          <c:smooth val="0"/>
          <c:extLst xmlns:c16r2="http://schemas.microsoft.com/office/drawing/2015/06/chart">
            <c:ext xmlns:c16="http://schemas.microsoft.com/office/drawing/2014/chart" uri="{C3380CC4-5D6E-409C-BE32-E72D297353CC}">
              <c16:uniqueId val="{00000001-C9A1-439E-88E0-FC56FC6DCEAE}"/>
            </c:ext>
          </c:extLst>
        </c:ser>
        <c:dLbls>
          <c:showLegendKey val="0"/>
          <c:showVal val="0"/>
          <c:showCatName val="0"/>
          <c:showSerName val="0"/>
          <c:showPercent val="0"/>
          <c:showBubbleSize val="0"/>
        </c:dLbls>
        <c:marker val="1"/>
        <c:smooth val="0"/>
        <c:axId val="85325312"/>
        <c:axId val="85327232"/>
      </c:lineChart>
      <c:dateAx>
        <c:axId val="85325312"/>
        <c:scaling>
          <c:orientation val="minMax"/>
        </c:scaling>
        <c:delete val="1"/>
        <c:axPos val="b"/>
        <c:numFmt formatCode="ge" sourceLinked="1"/>
        <c:majorTickMark val="none"/>
        <c:minorTickMark val="none"/>
        <c:tickLblPos val="none"/>
        <c:crossAx val="85327232"/>
        <c:crosses val="autoZero"/>
        <c:auto val="1"/>
        <c:lblOffset val="100"/>
        <c:baseTimeUnit val="years"/>
      </c:dateAx>
      <c:valAx>
        <c:axId val="853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72.88</c:v>
                </c:pt>
                <c:pt idx="1">
                  <c:v>69.849999999999994</c:v>
                </c:pt>
                <c:pt idx="2">
                  <c:v>76.739999999999995</c:v>
                </c:pt>
                <c:pt idx="3">
                  <c:v>81.75</c:v>
                </c:pt>
                <c:pt idx="4">
                  <c:v>80.91</c:v>
                </c:pt>
              </c:numCache>
            </c:numRef>
          </c:val>
          <c:extLst xmlns:c16r2="http://schemas.microsoft.com/office/drawing/2015/06/chart">
            <c:ext xmlns:c16="http://schemas.microsoft.com/office/drawing/2014/chart" uri="{C3380CC4-5D6E-409C-BE32-E72D297353CC}">
              <c16:uniqueId val="{00000000-37EF-448B-9021-4A533B5A1E97}"/>
            </c:ext>
          </c:extLst>
        </c:ser>
        <c:dLbls>
          <c:showLegendKey val="0"/>
          <c:showVal val="0"/>
          <c:showCatName val="0"/>
          <c:showSerName val="0"/>
          <c:showPercent val="0"/>
          <c:showBubbleSize val="0"/>
        </c:dLbls>
        <c:gapWidth val="150"/>
        <c:axId val="86480768"/>
        <c:axId val="864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37EF-448B-9021-4A533B5A1E97}"/>
            </c:ext>
          </c:extLst>
        </c:ser>
        <c:dLbls>
          <c:showLegendKey val="0"/>
          <c:showVal val="0"/>
          <c:showCatName val="0"/>
          <c:showSerName val="0"/>
          <c:showPercent val="0"/>
          <c:showBubbleSize val="0"/>
        </c:dLbls>
        <c:marker val="1"/>
        <c:smooth val="0"/>
        <c:axId val="86480768"/>
        <c:axId val="86495232"/>
      </c:lineChart>
      <c:dateAx>
        <c:axId val="86480768"/>
        <c:scaling>
          <c:orientation val="minMax"/>
        </c:scaling>
        <c:delete val="1"/>
        <c:axPos val="b"/>
        <c:numFmt formatCode="ge" sourceLinked="1"/>
        <c:majorTickMark val="none"/>
        <c:minorTickMark val="none"/>
        <c:tickLblPos val="none"/>
        <c:crossAx val="86495232"/>
        <c:crosses val="autoZero"/>
        <c:auto val="1"/>
        <c:lblOffset val="100"/>
        <c:baseTimeUnit val="years"/>
      </c:dateAx>
      <c:valAx>
        <c:axId val="864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60"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三種町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17084</v>
      </c>
      <c r="AM8" s="59"/>
      <c r="AN8" s="59"/>
      <c r="AO8" s="59"/>
      <c r="AP8" s="59"/>
      <c r="AQ8" s="59"/>
      <c r="AR8" s="59"/>
      <c r="AS8" s="59"/>
      <c r="AT8" s="50">
        <f>データ!$S$6</f>
        <v>247.98</v>
      </c>
      <c r="AU8" s="51"/>
      <c r="AV8" s="51"/>
      <c r="AW8" s="51"/>
      <c r="AX8" s="51"/>
      <c r="AY8" s="51"/>
      <c r="AZ8" s="51"/>
      <c r="BA8" s="51"/>
      <c r="BB8" s="52">
        <f>データ!$T$6</f>
        <v>68.89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62.97</v>
      </c>
      <c r="J10" s="51"/>
      <c r="K10" s="51"/>
      <c r="L10" s="51"/>
      <c r="M10" s="51"/>
      <c r="N10" s="51"/>
      <c r="O10" s="62"/>
      <c r="P10" s="52">
        <f>データ!$P$6</f>
        <v>73.98</v>
      </c>
      <c r="Q10" s="52"/>
      <c r="R10" s="52"/>
      <c r="S10" s="52"/>
      <c r="T10" s="52"/>
      <c r="U10" s="52"/>
      <c r="V10" s="52"/>
      <c r="W10" s="59">
        <f>データ!$Q$6</f>
        <v>3306</v>
      </c>
      <c r="X10" s="59"/>
      <c r="Y10" s="59"/>
      <c r="Z10" s="59"/>
      <c r="AA10" s="59"/>
      <c r="AB10" s="59"/>
      <c r="AC10" s="59"/>
      <c r="AD10" s="2"/>
      <c r="AE10" s="2"/>
      <c r="AF10" s="2"/>
      <c r="AG10" s="2"/>
      <c r="AH10" s="4"/>
      <c r="AI10" s="4"/>
      <c r="AJ10" s="4"/>
      <c r="AK10" s="4"/>
      <c r="AL10" s="59">
        <f>データ!$U$6</f>
        <v>12563</v>
      </c>
      <c r="AM10" s="59"/>
      <c r="AN10" s="59"/>
      <c r="AO10" s="59"/>
      <c r="AP10" s="59"/>
      <c r="AQ10" s="59"/>
      <c r="AR10" s="59"/>
      <c r="AS10" s="59"/>
      <c r="AT10" s="50">
        <f>データ!$V$6</f>
        <v>17.559999999999999</v>
      </c>
      <c r="AU10" s="51"/>
      <c r="AV10" s="51"/>
      <c r="AW10" s="51"/>
      <c r="AX10" s="51"/>
      <c r="AY10" s="51"/>
      <c r="AZ10" s="51"/>
      <c r="BA10" s="51"/>
      <c r="BB10" s="52">
        <f>データ!$W$6</f>
        <v>715.43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5" t="s">
        <v>26</v>
      </c>
      <c r="D34" s="85"/>
      <c r="E34" s="85"/>
      <c r="F34" s="85"/>
      <c r="G34" s="85"/>
      <c r="H34" s="85"/>
      <c r="I34" s="85"/>
      <c r="J34" s="85"/>
      <c r="K34" s="85"/>
      <c r="L34" s="85"/>
      <c r="M34" s="85"/>
      <c r="N34" s="85"/>
      <c r="O34" s="85"/>
      <c r="P34" s="85"/>
      <c r="Q34" s="19"/>
      <c r="R34" s="85" t="s">
        <v>27</v>
      </c>
      <c r="S34" s="85"/>
      <c r="T34" s="85"/>
      <c r="U34" s="85"/>
      <c r="V34" s="85"/>
      <c r="W34" s="85"/>
      <c r="X34" s="85"/>
      <c r="Y34" s="85"/>
      <c r="Z34" s="85"/>
      <c r="AA34" s="85"/>
      <c r="AB34" s="85"/>
      <c r="AC34" s="85"/>
      <c r="AD34" s="85"/>
      <c r="AE34" s="85"/>
      <c r="AF34" s="19"/>
      <c r="AG34" s="85" t="s">
        <v>28</v>
      </c>
      <c r="AH34" s="85"/>
      <c r="AI34" s="85"/>
      <c r="AJ34" s="85"/>
      <c r="AK34" s="85"/>
      <c r="AL34" s="85"/>
      <c r="AM34" s="85"/>
      <c r="AN34" s="85"/>
      <c r="AO34" s="85"/>
      <c r="AP34" s="85"/>
      <c r="AQ34" s="85"/>
      <c r="AR34" s="85"/>
      <c r="AS34" s="85"/>
      <c r="AT34" s="85"/>
      <c r="AU34" s="19"/>
      <c r="AV34" s="85" t="s">
        <v>29</v>
      </c>
      <c r="AW34" s="85"/>
      <c r="AX34" s="85"/>
      <c r="AY34" s="85"/>
      <c r="AZ34" s="85"/>
      <c r="BA34" s="85"/>
      <c r="BB34" s="85"/>
      <c r="BC34" s="85"/>
      <c r="BD34" s="85"/>
      <c r="BE34" s="85"/>
      <c r="BF34" s="85"/>
      <c r="BG34" s="85"/>
      <c r="BH34" s="85"/>
      <c r="BI34" s="85"/>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5"/>
      <c r="D35" s="85"/>
      <c r="E35" s="85"/>
      <c r="F35" s="85"/>
      <c r="G35" s="85"/>
      <c r="H35" s="85"/>
      <c r="I35" s="85"/>
      <c r="J35" s="85"/>
      <c r="K35" s="85"/>
      <c r="L35" s="85"/>
      <c r="M35" s="85"/>
      <c r="N35" s="85"/>
      <c r="O35" s="85"/>
      <c r="P35" s="85"/>
      <c r="Q35" s="19"/>
      <c r="R35" s="85"/>
      <c r="S35" s="85"/>
      <c r="T35" s="85"/>
      <c r="U35" s="85"/>
      <c r="V35" s="85"/>
      <c r="W35" s="85"/>
      <c r="X35" s="85"/>
      <c r="Y35" s="85"/>
      <c r="Z35" s="85"/>
      <c r="AA35" s="85"/>
      <c r="AB35" s="85"/>
      <c r="AC35" s="85"/>
      <c r="AD35" s="85"/>
      <c r="AE35" s="85"/>
      <c r="AF35" s="19"/>
      <c r="AG35" s="85"/>
      <c r="AH35" s="85"/>
      <c r="AI35" s="85"/>
      <c r="AJ35" s="85"/>
      <c r="AK35" s="85"/>
      <c r="AL35" s="85"/>
      <c r="AM35" s="85"/>
      <c r="AN35" s="85"/>
      <c r="AO35" s="85"/>
      <c r="AP35" s="85"/>
      <c r="AQ35" s="85"/>
      <c r="AR35" s="85"/>
      <c r="AS35" s="85"/>
      <c r="AT35" s="85"/>
      <c r="AU35" s="19"/>
      <c r="AV35" s="85"/>
      <c r="AW35" s="85"/>
      <c r="AX35" s="85"/>
      <c r="AY35" s="85"/>
      <c r="AZ35" s="85"/>
      <c r="BA35" s="85"/>
      <c r="BB35" s="85"/>
      <c r="BC35" s="85"/>
      <c r="BD35" s="85"/>
      <c r="BE35" s="85"/>
      <c r="BF35" s="85"/>
      <c r="BG35" s="85"/>
      <c r="BH35" s="85"/>
      <c r="BI35" s="85"/>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3"/>
      <c r="BN44" s="83"/>
      <c r="BO44" s="83"/>
      <c r="BP44" s="83"/>
      <c r="BQ44" s="83"/>
      <c r="BR44" s="83"/>
      <c r="BS44" s="83"/>
      <c r="BT44" s="83"/>
      <c r="BU44" s="83"/>
      <c r="BV44" s="83"/>
      <c r="BW44" s="83"/>
      <c r="BX44" s="83"/>
      <c r="BY44" s="83"/>
      <c r="BZ44" s="8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117</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85" t="s">
        <v>31</v>
      </c>
      <c r="D56" s="85"/>
      <c r="E56" s="85"/>
      <c r="F56" s="85"/>
      <c r="G56" s="85"/>
      <c r="H56" s="85"/>
      <c r="I56" s="85"/>
      <c r="J56" s="85"/>
      <c r="K56" s="85"/>
      <c r="L56" s="85"/>
      <c r="M56" s="85"/>
      <c r="N56" s="85"/>
      <c r="O56" s="85"/>
      <c r="P56" s="85"/>
      <c r="Q56" s="19"/>
      <c r="R56" s="85" t="s">
        <v>32</v>
      </c>
      <c r="S56" s="85"/>
      <c r="T56" s="85"/>
      <c r="U56" s="85"/>
      <c r="V56" s="85"/>
      <c r="W56" s="85"/>
      <c r="X56" s="85"/>
      <c r="Y56" s="85"/>
      <c r="Z56" s="85"/>
      <c r="AA56" s="85"/>
      <c r="AB56" s="85"/>
      <c r="AC56" s="85"/>
      <c r="AD56" s="85"/>
      <c r="AE56" s="85"/>
      <c r="AF56" s="19"/>
      <c r="AG56" s="85" t="s">
        <v>33</v>
      </c>
      <c r="AH56" s="85"/>
      <c r="AI56" s="85"/>
      <c r="AJ56" s="85"/>
      <c r="AK56" s="85"/>
      <c r="AL56" s="85"/>
      <c r="AM56" s="85"/>
      <c r="AN56" s="85"/>
      <c r="AO56" s="85"/>
      <c r="AP56" s="85"/>
      <c r="AQ56" s="85"/>
      <c r="AR56" s="85"/>
      <c r="AS56" s="85"/>
      <c r="AT56" s="85"/>
      <c r="AU56" s="19"/>
      <c r="AV56" s="85" t="s">
        <v>34</v>
      </c>
      <c r="AW56" s="85"/>
      <c r="AX56" s="85"/>
      <c r="AY56" s="85"/>
      <c r="AZ56" s="85"/>
      <c r="BA56" s="85"/>
      <c r="BB56" s="85"/>
      <c r="BC56" s="85"/>
      <c r="BD56" s="85"/>
      <c r="BE56" s="85"/>
      <c r="BF56" s="85"/>
      <c r="BG56" s="85"/>
      <c r="BH56" s="85"/>
      <c r="BI56" s="85"/>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85"/>
      <c r="D57" s="85"/>
      <c r="E57" s="85"/>
      <c r="F57" s="85"/>
      <c r="G57" s="85"/>
      <c r="H57" s="85"/>
      <c r="I57" s="85"/>
      <c r="J57" s="85"/>
      <c r="K57" s="85"/>
      <c r="L57" s="85"/>
      <c r="M57" s="85"/>
      <c r="N57" s="85"/>
      <c r="O57" s="85"/>
      <c r="P57" s="85"/>
      <c r="Q57" s="19"/>
      <c r="R57" s="85"/>
      <c r="S57" s="85"/>
      <c r="T57" s="85"/>
      <c r="U57" s="85"/>
      <c r="V57" s="85"/>
      <c r="W57" s="85"/>
      <c r="X57" s="85"/>
      <c r="Y57" s="85"/>
      <c r="Z57" s="85"/>
      <c r="AA57" s="85"/>
      <c r="AB57" s="85"/>
      <c r="AC57" s="85"/>
      <c r="AD57" s="85"/>
      <c r="AE57" s="85"/>
      <c r="AF57" s="19"/>
      <c r="AG57" s="85"/>
      <c r="AH57" s="85"/>
      <c r="AI57" s="85"/>
      <c r="AJ57" s="85"/>
      <c r="AK57" s="85"/>
      <c r="AL57" s="85"/>
      <c r="AM57" s="85"/>
      <c r="AN57" s="85"/>
      <c r="AO57" s="85"/>
      <c r="AP57" s="85"/>
      <c r="AQ57" s="85"/>
      <c r="AR57" s="85"/>
      <c r="AS57" s="85"/>
      <c r="AT57" s="85"/>
      <c r="AU57" s="19"/>
      <c r="AV57" s="85"/>
      <c r="AW57" s="85"/>
      <c r="AX57" s="85"/>
      <c r="AY57" s="85"/>
      <c r="AZ57" s="85"/>
      <c r="BA57" s="85"/>
      <c r="BB57" s="85"/>
      <c r="BC57" s="85"/>
      <c r="BD57" s="85"/>
      <c r="BE57" s="85"/>
      <c r="BF57" s="85"/>
      <c r="BG57" s="85"/>
      <c r="BH57" s="85"/>
      <c r="BI57" s="85"/>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6"/>
      <c r="BM59" s="87"/>
      <c r="BN59" s="87"/>
      <c r="BO59" s="87"/>
      <c r="BP59" s="87"/>
      <c r="BQ59" s="87"/>
      <c r="BR59" s="87"/>
      <c r="BS59" s="87"/>
      <c r="BT59" s="87"/>
      <c r="BU59" s="87"/>
      <c r="BV59" s="87"/>
      <c r="BW59" s="87"/>
      <c r="BX59" s="87"/>
      <c r="BY59" s="87"/>
      <c r="BZ59" s="88"/>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6"/>
      <c r="BM60" s="87"/>
      <c r="BN60" s="87"/>
      <c r="BO60" s="87"/>
      <c r="BP60" s="87"/>
      <c r="BQ60" s="87"/>
      <c r="BR60" s="87"/>
      <c r="BS60" s="87"/>
      <c r="BT60" s="87"/>
      <c r="BU60" s="87"/>
      <c r="BV60" s="87"/>
      <c r="BW60" s="87"/>
      <c r="BX60" s="87"/>
      <c r="BY60" s="87"/>
      <c r="BZ60" s="88"/>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118</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85" t="s">
        <v>37</v>
      </c>
      <c r="D79" s="85"/>
      <c r="E79" s="85"/>
      <c r="F79" s="85"/>
      <c r="G79" s="85"/>
      <c r="H79" s="85"/>
      <c r="I79" s="85"/>
      <c r="J79" s="85"/>
      <c r="K79" s="85"/>
      <c r="L79" s="85"/>
      <c r="M79" s="85"/>
      <c r="N79" s="85"/>
      <c r="O79" s="85"/>
      <c r="P79" s="85"/>
      <c r="Q79" s="85"/>
      <c r="R79" s="85"/>
      <c r="S79" s="85"/>
      <c r="T79" s="85"/>
      <c r="U79" s="19"/>
      <c r="V79" s="19"/>
      <c r="W79" s="85" t="s">
        <v>38</v>
      </c>
      <c r="X79" s="85"/>
      <c r="Y79" s="85"/>
      <c r="Z79" s="85"/>
      <c r="AA79" s="85"/>
      <c r="AB79" s="85"/>
      <c r="AC79" s="85"/>
      <c r="AD79" s="85"/>
      <c r="AE79" s="85"/>
      <c r="AF79" s="85"/>
      <c r="AG79" s="85"/>
      <c r="AH79" s="85"/>
      <c r="AI79" s="85"/>
      <c r="AJ79" s="85"/>
      <c r="AK79" s="85"/>
      <c r="AL79" s="85"/>
      <c r="AM79" s="85"/>
      <c r="AN79" s="85"/>
      <c r="AO79" s="19"/>
      <c r="AP79" s="19"/>
      <c r="AQ79" s="85" t="s">
        <v>39</v>
      </c>
      <c r="AR79" s="85"/>
      <c r="AS79" s="85"/>
      <c r="AT79" s="85"/>
      <c r="AU79" s="85"/>
      <c r="AV79" s="85"/>
      <c r="AW79" s="85"/>
      <c r="AX79" s="85"/>
      <c r="AY79" s="85"/>
      <c r="AZ79" s="85"/>
      <c r="BA79" s="85"/>
      <c r="BB79" s="85"/>
      <c r="BC79" s="85"/>
      <c r="BD79" s="85"/>
      <c r="BE79" s="85"/>
      <c r="BF79" s="85"/>
      <c r="BG79" s="85"/>
      <c r="BH79" s="85"/>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85"/>
      <c r="D80" s="85"/>
      <c r="E80" s="85"/>
      <c r="F80" s="85"/>
      <c r="G80" s="85"/>
      <c r="H80" s="85"/>
      <c r="I80" s="85"/>
      <c r="J80" s="85"/>
      <c r="K80" s="85"/>
      <c r="L80" s="85"/>
      <c r="M80" s="85"/>
      <c r="N80" s="85"/>
      <c r="O80" s="85"/>
      <c r="P80" s="85"/>
      <c r="Q80" s="85"/>
      <c r="R80" s="85"/>
      <c r="S80" s="85"/>
      <c r="T80" s="85"/>
      <c r="U80" s="19"/>
      <c r="V80" s="19"/>
      <c r="W80" s="85"/>
      <c r="X80" s="85"/>
      <c r="Y80" s="85"/>
      <c r="Z80" s="85"/>
      <c r="AA80" s="85"/>
      <c r="AB80" s="85"/>
      <c r="AC80" s="85"/>
      <c r="AD80" s="85"/>
      <c r="AE80" s="85"/>
      <c r="AF80" s="85"/>
      <c r="AG80" s="85"/>
      <c r="AH80" s="85"/>
      <c r="AI80" s="85"/>
      <c r="AJ80" s="85"/>
      <c r="AK80" s="85"/>
      <c r="AL80" s="85"/>
      <c r="AM80" s="85"/>
      <c r="AN80" s="85"/>
      <c r="AO80" s="19"/>
      <c r="AP80" s="19"/>
      <c r="AQ80" s="85"/>
      <c r="AR80" s="85"/>
      <c r="AS80" s="85"/>
      <c r="AT80" s="85"/>
      <c r="AU80" s="85"/>
      <c r="AV80" s="85"/>
      <c r="AW80" s="85"/>
      <c r="AX80" s="85"/>
      <c r="AY80" s="85"/>
      <c r="AZ80" s="85"/>
      <c r="BA80" s="85"/>
      <c r="BB80" s="85"/>
      <c r="BC80" s="85"/>
      <c r="BD80" s="85"/>
      <c r="BE80" s="85"/>
      <c r="BF80" s="85"/>
      <c r="BG80" s="85"/>
      <c r="BH80" s="85"/>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aO9Goc2Ygm+1dR4hfQPK8FObzekGFUMCk1qPujDecW3GtdMufgbmFrTQLtWLZyQiUsqk4uoc7rgByijDLS6MQ==" saltValue="7hYFuWzONOk8xW8XyyUEi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53481</v>
      </c>
      <c r="D6" s="33">
        <f t="shared" si="3"/>
        <v>46</v>
      </c>
      <c r="E6" s="33">
        <f t="shared" si="3"/>
        <v>1</v>
      </c>
      <c r="F6" s="33">
        <f t="shared" si="3"/>
        <v>0</v>
      </c>
      <c r="G6" s="33">
        <f t="shared" si="3"/>
        <v>1</v>
      </c>
      <c r="H6" s="33" t="str">
        <f t="shared" si="3"/>
        <v>秋田県　三種町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62.97</v>
      </c>
      <c r="P6" s="34">
        <f t="shared" si="3"/>
        <v>73.98</v>
      </c>
      <c r="Q6" s="34">
        <f t="shared" si="3"/>
        <v>3306</v>
      </c>
      <c r="R6" s="34">
        <f t="shared" si="3"/>
        <v>17084</v>
      </c>
      <c r="S6" s="34">
        <f t="shared" si="3"/>
        <v>247.98</v>
      </c>
      <c r="T6" s="34">
        <f t="shared" si="3"/>
        <v>68.89</v>
      </c>
      <c r="U6" s="34">
        <f t="shared" si="3"/>
        <v>12563</v>
      </c>
      <c r="V6" s="34">
        <f t="shared" si="3"/>
        <v>17.559999999999999</v>
      </c>
      <c r="W6" s="34">
        <f t="shared" si="3"/>
        <v>715.43</v>
      </c>
      <c r="X6" s="35">
        <f>IF(X7="",NA(),X7)</f>
        <v>82.05</v>
      </c>
      <c r="Y6" s="35">
        <f t="shared" ref="Y6:AG6" si="4">IF(Y7="",NA(),Y7)</f>
        <v>97.61</v>
      </c>
      <c r="Z6" s="35">
        <f t="shared" si="4"/>
        <v>106.16</v>
      </c>
      <c r="AA6" s="35">
        <f t="shared" si="4"/>
        <v>133.01</v>
      </c>
      <c r="AB6" s="35">
        <f t="shared" si="4"/>
        <v>97.27</v>
      </c>
      <c r="AC6" s="35">
        <f t="shared" si="4"/>
        <v>109.5</v>
      </c>
      <c r="AD6" s="35">
        <f t="shared" si="4"/>
        <v>106.28</v>
      </c>
      <c r="AE6" s="35">
        <f t="shared" si="4"/>
        <v>108.35</v>
      </c>
      <c r="AF6" s="35">
        <f t="shared" si="4"/>
        <v>111.34</v>
      </c>
      <c r="AG6" s="35">
        <f t="shared" si="4"/>
        <v>110.02</v>
      </c>
      <c r="AH6" s="34" t="str">
        <f>IF(AH7="","",IF(AH7="-","【-】","【"&amp;SUBSTITUTE(TEXT(AH7,"#,##0.00"),"-","△")&amp;"】"))</f>
        <v>【113.39】</v>
      </c>
      <c r="AI6" s="35">
        <f>IF(AI7="",NA(),AI7)</f>
        <v>73.78</v>
      </c>
      <c r="AJ6" s="34">
        <f t="shared" ref="AJ6:AR6" si="5">IF(AJ7="",NA(),AJ7)</f>
        <v>0</v>
      </c>
      <c r="AK6" s="34">
        <f t="shared" si="5"/>
        <v>0</v>
      </c>
      <c r="AL6" s="34">
        <f t="shared" si="5"/>
        <v>0</v>
      </c>
      <c r="AM6" s="35">
        <f t="shared" si="5"/>
        <v>48.98</v>
      </c>
      <c r="AN6" s="35">
        <f t="shared" si="5"/>
        <v>44.3</v>
      </c>
      <c r="AO6" s="35">
        <f t="shared" si="5"/>
        <v>32.31</v>
      </c>
      <c r="AP6" s="35">
        <f t="shared" si="5"/>
        <v>26.85</v>
      </c>
      <c r="AQ6" s="35">
        <f t="shared" si="5"/>
        <v>10.130000000000001</v>
      </c>
      <c r="AR6" s="35">
        <f t="shared" si="5"/>
        <v>7.31</v>
      </c>
      <c r="AS6" s="34" t="str">
        <f>IF(AS7="","",IF(AS7="-","【-】","【"&amp;SUBSTITUTE(TEXT(AS7,"#,##0.00"),"-","△")&amp;"】"))</f>
        <v>【0.85】</v>
      </c>
      <c r="AT6" s="35">
        <f>IF(AT7="",NA(),AT7)</f>
        <v>435.84</v>
      </c>
      <c r="AU6" s="35">
        <f t="shared" ref="AU6:BC6" si="6">IF(AU7="",NA(),AU7)</f>
        <v>158.59</v>
      </c>
      <c r="AV6" s="35">
        <f t="shared" si="6"/>
        <v>141.54</v>
      </c>
      <c r="AW6" s="35">
        <f t="shared" si="6"/>
        <v>75.8</v>
      </c>
      <c r="AX6" s="35">
        <f t="shared" si="6"/>
        <v>67.36</v>
      </c>
      <c r="AY6" s="35">
        <f t="shared" si="6"/>
        <v>2098.87</v>
      </c>
      <c r="AZ6" s="35">
        <f t="shared" si="6"/>
        <v>571.29999999999995</v>
      </c>
      <c r="BA6" s="35">
        <f t="shared" si="6"/>
        <v>527.82000000000005</v>
      </c>
      <c r="BB6" s="35">
        <f t="shared" si="6"/>
        <v>388.67</v>
      </c>
      <c r="BC6" s="35">
        <f t="shared" si="6"/>
        <v>355.27</v>
      </c>
      <c r="BD6" s="34" t="str">
        <f>IF(BD7="","",IF(BD7="-","【-】","【"&amp;SUBSTITUTE(TEXT(BD7,"#,##0.00"),"-","△")&amp;"】"))</f>
        <v>【264.34】</v>
      </c>
      <c r="BE6" s="35">
        <f>IF(BE7="",NA(),BE7)</f>
        <v>847.45</v>
      </c>
      <c r="BF6" s="35">
        <f t="shared" ref="BF6:BN6" si="7">IF(BF7="",NA(),BF7)</f>
        <v>765.79</v>
      </c>
      <c r="BG6" s="35">
        <f t="shared" si="7"/>
        <v>651.82000000000005</v>
      </c>
      <c r="BH6" s="35">
        <f t="shared" si="7"/>
        <v>583.44000000000005</v>
      </c>
      <c r="BI6" s="35">
        <f t="shared" si="7"/>
        <v>536.52</v>
      </c>
      <c r="BJ6" s="35">
        <f t="shared" si="7"/>
        <v>536.9</v>
      </c>
      <c r="BK6" s="35">
        <f t="shared" si="7"/>
        <v>495.43</v>
      </c>
      <c r="BL6" s="35">
        <f t="shared" si="7"/>
        <v>488.5</v>
      </c>
      <c r="BM6" s="35">
        <f t="shared" si="7"/>
        <v>422.5</v>
      </c>
      <c r="BN6" s="35">
        <f t="shared" si="7"/>
        <v>458.27</v>
      </c>
      <c r="BO6" s="34" t="str">
        <f>IF(BO7="","",IF(BO7="-","【-】","【"&amp;SUBSTITUTE(TEXT(BO7,"#,##0.00"),"-","△")&amp;"】"))</f>
        <v>【274.27】</v>
      </c>
      <c r="BP6" s="35">
        <f>IF(BP7="",NA(),BP7)</f>
        <v>51.18</v>
      </c>
      <c r="BQ6" s="35">
        <f t="shared" ref="BQ6:BY6" si="8">IF(BQ7="",NA(),BQ7)</f>
        <v>66.88</v>
      </c>
      <c r="BR6" s="35">
        <f t="shared" si="8"/>
        <v>83.17</v>
      </c>
      <c r="BS6" s="35">
        <f t="shared" si="8"/>
        <v>139.22999999999999</v>
      </c>
      <c r="BT6" s="35">
        <f t="shared" si="8"/>
        <v>87.43</v>
      </c>
      <c r="BU6" s="35">
        <f t="shared" si="8"/>
        <v>80.010000000000005</v>
      </c>
      <c r="BV6" s="35">
        <f t="shared" si="8"/>
        <v>81.900000000000006</v>
      </c>
      <c r="BW6" s="35">
        <f t="shared" si="8"/>
        <v>82.42</v>
      </c>
      <c r="BX6" s="35">
        <f t="shared" si="8"/>
        <v>101.64</v>
      </c>
      <c r="BY6" s="35">
        <f t="shared" si="8"/>
        <v>96.77</v>
      </c>
      <c r="BZ6" s="34" t="str">
        <f>IF(BZ7="","",IF(BZ7="-","【-】","【"&amp;SUBSTITUTE(TEXT(BZ7,"#,##0.00"),"-","△")&amp;"】"))</f>
        <v>【104.36】</v>
      </c>
      <c r="CA6" s="35">
        <f>IF(CA7="",NA(),CA7)</f>
        <v>323.73</v>
      </c>
      <c r="CB6" s="35">
        <f t="shared" ref="CB6:CJ6" si="9">IF(CB7="",NA(),CB7)</f>
        <v>248.28</v>
      </c>
      <c r="CC6" s="35">
        <f t="shared" si="9"/>
        <v>199.6</v>
      </c>
      <c r="CD6" s="35">
        <f t="shared" si="9"/>
        <v>128.13</v>
      </c>
      <c r="CE6" s="35">
        <f t="shared" si="9"/>
        <v>190.43</v>
      </c>
      <c r="CF6" s="35">
        <f t="shared" si="9"/>
        <v>232.46</v>
      </c>
      <c r="CG6" s="35">
        <f t="shared" si="9"/>
        <v>227.97</v>
      </c>
      <c r="CH6" s="35">
        <f t="shared" si="9"/>
        <v>226.99</v>
      </c>
      <c r="CI6" s="35">
        <f t="shared" si="9"/>
        <v>179.16</v>
      </c>
      <c r="CJ6" s="35">
        <f t="shared" si="9"/>
        <v>187.18</v>
      </c>
      <c r="CK6" s="34" t="str">
        <f>IF(CK7="","",IF(CK7="-","【-】","【"&amp;SUBSTITUTE(TEXT(CK7,"#,##0.00"),"-","△")&amp;"】"))</f>
        <v>【165.71】</v>
      </c>
      <c r="CL6" s="35">
        <f>IF(CL7="",NA(),CL7)</f>
        <v>70.52</v>
      </c>
      <c r="CM6" s="35">
        <f t="shared" ref="CM6:CU6" si="10">IF(CM7="",NA(),CM7)</f>
        <v>72.63</v>
      </c>
      <c r="CN6" s="35">
        <f t="shared" si="10"/>
        <v>67.52</v>
      </c>
      <c r="CO6" s="35">
        <f t="shared" si="10"/>
        <v>62.42</v>
      </c>
      <c r="CP6" s="35">
        <f t="shared" si="10"/>
        <v>63.07</v>
      </c>
      <c r="CQ6" s="35">
        <f t="shared" si="10"/>
        <v>41.24</v>
      </c>
      <c r="CR6" s="35">
        <f t="shared" si="10"/>
        <v>40.700000000000003</v>
      </c>
      <c r="CS6" s="35">
        <f t="shared" si="10"/>
        <v>39.909999999999997</v>
      </c>
      <c r="CT6" s="35">
        <f t="shared" si="10"/>
        <v>54.24</v>
      </c>
      <c r="CU6" s="35">
        <f t="shared" si="10"/>
        <v>55.88</v>
      </c>
      <c r="CV6" s="34" t="str">
        <f>IF(CV7="","",IF(CV7="-","【-】","【"&amp;SUBSTITUTE(TEXT(CV7,"#,##0.00"),"-","△")&amp;"】"))</f>
        <v>【60.41】</v>
      </c>
      <c r="CW6" s="35">
        <f>IF(CW7="",NA(),CW7)</f>
        <v>72.88</v>
      </c>
      <c r="CX6" s="35">
        <f t="shared" ref="CX6:DF6" si="11">IF(CX7="",NA(),CX7)</f>
        <v>69.849999999999994</v>
      </c>
      <c r="CY6" s="35">
        <f t="shared" si="11"/>
        <v>76.739999999999995</v>
      </c>
      <c r="CZ6" s="35">
        <f t="shared" si="11"/>
        <v>81.75</v>
      </c>
      <c r="DA6" s="35">
        <f t="shared" si="11"/>
        <v>80.91</v>
      </c>
      <c r="DB6" s="35">
        <f t="shared" si="11"/>
        <v>74.900000000000006</v>
      </c>
      <c r="DC6" s="35">
        <f t="shared" si="11"/>
        <v>74.61</v>
      </c>
      <c r="DD6" s="35">
        <f t="shared" si="11"/>
        <v>75.62</v>
      </c>
      <c r="DE6" s="35">
        <f t="shared" si="11"/>
        <v>81.680000000000007</v>
      </c>
      <c r="DF6" s="35">
        <f t="shared" si="11"/>
        <v>80.989999999999995</v>
      </c>
      <c r="DG6" s="34" t="str">
        <f>IF(DG7="","",IF(DG7="-","【-】","【"&amp;SUBSTITUTE(TEXT(DG7,"#,##0.00"),"-","△")&amp;"】"))</f>
        <v>【89.93】</v>
      </c>
      <c r="DH6" s="35">
        <f>IF(DH7="",NA(),DH7)</f>
        <v>34.85</v>
      </c>
      <c r="DI6" s="35">
        <f t="shared" ref="DI6:DQ6" si="12">IF(DI7="",NA(),DI7)</f>
        <v>51.6</v>
      </c>
      <c r="DJ6" s="35">
        <f t="shared" si="12"/>
        <v>53.69</v>
      </c>
      <c r="DK6" s="35">
        <f t="shared" si="12"/>
        <v>35.799999999999997</v>
      </c>
      <c r="DL6" s="35">
        <f t="shared" si="12"/>
        <v>38.71</v>
      </c>
      <c r="DM6" s="35">
        <f t="shared" si="12"/>
        <v>39.049999999999997</v>
      </c>
      <c r="DN6" s="35">
        <f t="shared" si="12"/>
        <v>50.44</v>
      </c>
      <c r="DO6" s="35">
        <f t="shared" si="12"/>
        <v>51.44</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8.18</v>
      </c>
      <c r="DY6" s="35">
        <f t="shared" si="13"/>
        <v>9.64</v>
      </c>
      <c r="DZ6" s="35">
        <f t="shared" si="13"/>
        <v>11.68</v>
      </c>
      <c r="EA6" s="35">
        <f t="shared" si="13"/>
        <v>11.13</v>
      </c>
      <c r="EB6" s="35">
        <f t="shared" si="13"/>
        <v>10.84</v>
      </c>
      <c r="EC6" s="34" t="str">
        <f>IF(EC7="","",IF(EC7="-","【-】","【"&amp;SUBSTITUTE(TEXT(EC7,"#,##0.00"),"-","△")&amp;"】"))</f>
        <v>【15.89】</v>
      </c>
      <c r="ED6" s="34">
        <f>IF(ED7="",NA(),ED7)</f>
        <v>0</v>
      </c>
      <c r="EE6" s="35">
        <f t="shared" ref="EE6:EM6" si="14">IF(EE7="",NA(),EE7)</f>
        <v>0.02</v>
      </c>
      <c r="EF6" s="34">
        <f t="shared" si="14"/>
        <v>0</v>
      </c>
      <c r="EG6" s="34">
        <f t="shared" si="14"/>
        <v>0</v>
      </c>
      <c r="EH6" s="34">
        <f t="shared" si="14"/>
        <v>0</v>
      </c>
      <c r="EI6" s="35">
        <f t="shared" si="14"/>
        <v>0.23</v>
      </c>
      <c r="EJ6" s="35">
        <f t="shared" si="14"/>
        <v>0.34</v>
      </c>
      <c r="EK6" s="35">
        <f t="shared" si="14"/>
        <v>0.28999999999999998</v>
      </c>
      <c r="EL6" s="35">
        <f t="shared" si="14"/>
        <v>0.47</v>
      </c>
      <c r="EM6" s="35">
        <f t="shared" si="14"/>
        <v>0.39</v>
      </c>
      <c r="EN6" s="34" t="str">
        <f>IF(EN7="","",IF(EN7="-","【-】","【"&amp;SUBSTITUTE(TEXT(EN7,"#,##0.00"),"-","△")&amp;"】"))</f>
        <v>【0.69】</v>
      </c>
    </row>
    <row r="7" spans="1:144" s="36" customFormat="1" x14ac:dyDescent="0.15">
      <c r="A7" s="28"/>
      <c r="B7" s="37">
        <v>2017</v>
      </c>
      <c r="C7" s="37">
        <v>53481</v>
      </c>
      <c r="D7" s="37">
        <v>46</v>
      </c>
      <c r="E7" s="37">
        <v>1</v>
      </c>
      <c r="F7" s="37">
        <v>0</v>
      </c>
      <c r="G7" s="37">
        <v>1</v>
      </c>
      <c r="H7" s="37" t="s">
        <v>105</v>
      </c>
      <c r="I7" s="37" t="s">
        <v>106</v>
      </c>
      <c r="J7" s="37" t="s">
        <v>107</v>
      </c>
      <c r="K7" s="37" t="s">
        <v>108</v>
      </c>
      <c r="L7" s="37" t="s">
        <v>109</v>
      </c>
      <c r="M7" s="37" t="s">
        <v>110</v>
      </c>
      <c r="N7" s="38" t="s">
        <v>111</v>
      </c>
      <c r="O7" s="38">
        <v>62.97</v>
      </c>
      <c r="P7" s="38">
        <v>73.98</v>
      </c>
      <c r="Q7" s="38">
        <v>3306</v>
      </c>
      <c r="R7" s="38">
        <v>17084</v>
      </c>
      <c r="S7" s="38">
        <v>247.98</v>
      </c>
      <c r="T7" s="38">
        <v>68.89</v>
      </c>
      <c r="U7" s="38">
        <v>12563</v>
      </c>
      <c r="V7" s="38">
        <v>17.559999999999999</v>
      </c>
      <c r="W7" s="38">
        <v>715.43</v>
      </c>
      <c r="X7" s="38">
        <v>82.05</v>
      </c>
      <c r="Y7" s="38">
        <v>97.61</v>
      </c>
      <c r="Z7" s="38">
        <v>106.16</v>
      </c>
      <c r="AA7" s="38">
        <v>133.01</v>
      </c>
      <c r="AB7" s="38">
        <v>97.27</v>
      </c>
      <c r="AC7" s="38">
        <v>109.5</v>
      </c>
      <c r="AD7" s="38">
        <v>106.28</v>
      </c>
      <c r="AE7" s="38">
        <v>108.35</v>
      </c>
      <c r="AF7" s="38">
        <v>111.34</v>
      </c>
      <c r="AG7" s="38">
        <v>110.02</v>
      </c>
      <c r="AH7" s="38">
        <v>113.39</v>
      </c>
      <c r="AI7" s="38">
        <v>73.78</v>
      </c>
      <c r="AJ7" s="38">
        <v>0</v>
      </c>
      <c r="AK7" s="38">
        <v>0</v>
      </c>
      <c r="AL7" s="38">
        <v>0</v>
      </c>
      <c r="AM7" s="38">
        <v>48.98</v>
      </c>
      <c r="AN7" s="38">
        <v>44.3</v>
      </c>
      <c r="AO7" s="38">
        <v>32.31</v>
      </c>
      <c r="AP7" s="38">
        <v>26.85</v>
      </c>
      <c r="AQ7" s="38">
        <v>10.130000000000001</v>
      </c>
      <c r="AR7" s="38">
        <v>7.31</v>
      </c>
      <c r="AS7" s="38">
        <v>0.85</v>
      </c>
      <c r="AT7" s="38">
        <v>435.84</v>
      </c>
      <c r="AU7" s="38">
        <v>158.59</v>
      </c>
      <c r="AV7" s="38">
        <v>141.54</v>
      </c>
      <c r="AW7" s="38">
        <v>75.8</v>
      </c>
      <c r="AX7" s="38">
        <v>67.36</v>
      </c>
      <c r="AY7" s="38">
        <v>2098.87</v>
      </c>
      <c r="AZ7" s="38">
        <v>571.29999999999995</v>
      </c>
      <c r="BA7" s="38">
        <v>527.82000000000005</v>
      </c>
      <c r="BB7" s="38">
        <v>388.67</v>
      </c>
      <c r="BC7" s="38">
        <v>355.27</v>
      </c>
      <c r="BD7" s="38">
        <v>264.33999999999997</v>
      </c>
      <c r="BE7" s="38">
        <v>847.45</v>
      </c>
      <c r="BF7" s="38">
        <v>765.79</v>
      </c>
      <c r="BG7" s="38">
        <v>651.82000000000005</v>
      </c>
      <c r="BH7" s="38">
        <v>583.44000000000005</v>
      </c>
      <c r="BI7" s="38">
        <v>536.52</v>
      </c>
      <c r="BJ7" s="38">
        <v>536.9</v>
      </c>
      <c r="BK7" s="38">
        <v>495.43</v>
      </c>
      <c r="BL7" s="38">
        <v>488.5</v>
      </c>
      <c r="BM7" s="38">
        <v>422.5</v>
      </c>
      <c r="BN7" s="38">
        <v>458.27</v>
      </c>
      <c r="BO7" s="38">
        <v>274.27</v>
      </c>
      <c r="BP7" s="38">
        <v>51.18</v>
      </c>
      <c r="BQ7" s="38">
        <v>66.88</v>
      </c>
      <c r="BR7" s="38">
        <v>83.17</v>
      </c>
      <c r="BS7" s="38">
        <v>139.22999999999999</v>
      </c>
      <c r="BT7" s="38">
        <v>87.43</v>
      </c>
      <c r="BU7" s="38">
        <v>80.010000000000005</v>
      </c>
      <c r="BV7" s="38">
        <v>81.900000000000006</v>
      </c>
      <c r="BW7" s="38">
        <v>82.42</v>
      </c>
      <c r="BX7" s="38">
        <v>101.64</v>
      </c>
      <c r="BY7" s="38">
        <v>96.77</v>
      </c>
      <c r="BZ7" s="38">
        <v>104.36</v>
      </c>
      <c r="CA7" s="38">
        <v>323.73</v>
      </c>
      <c r="CB7" s="38">
        <v>248.28</v>
      </c>
      <c r="CC7" s="38">
        <v>199.6</v>
      </c>
      <c r="CD7" s="38">
        <v>128.13</v>
      </c>
      <c r="CE7" s="38">
        <v>190.43</v>
      </c>
      <c r="CF7" s="38">
        <v>232.46</v>
      </c>
      <c r="CG7" s="38">
        <v>227.97</v>
      </c>
      <c r="CH7" s="38">
        <v>226.99</v>
      </c>
      <c r="CI7" s="38">
        <v>179.16</v>
      </c>
      <c r="CJ7" s="38">
        <v>187.18</v>
      </c>
      <c r="CK7" s="38">
        <v>165.71</v>
      </c>
      <c r="CL7" s="38">
        <v>70.52</v>
      </c>
      <c r="CM7" s="38">
        <v>72.63</v>
      </c>
      <c r="CN7" s="38">
        <v>67.52</v>
      </c>
      <c r="CO7" s="38">
        <v>62.42</v>
      </c>
      <c r="CP7" s="38">
        <v>63.07</v>
      </c>
      <c r="CQ7" s="38">
        <v>41.24</v>
      </c>
      <c r="CR7" s="38">
        <v>40.700000000000003</v>
      </c>
      <c r="CS7" s="38">
        <v>39.909999999999997</v>
      </c>
      <c r="CT7" s="38">
        <v>54.24</v>
      </c>
      <c r="CU7" s="38">
        <v>55.88</v>
      </c>
      <c r="CV7" s="38">
        <v>60.41</v>
      </c>
      <c r="CW7" s="38">
        <v>72.88</v>
      </c>
      <c r="CX7" s="38">
        <v>69.849999999999994</v>
      </c>
      <c r="CY7" s="38">
        <v>76.739999999999995</v>
      </c>
      <c r="CZ7" s="38">
        <v>81.75</v>
      </c>
      <c r="DA7" s="38">
        <v>80.91</v>
      </c>
      <c r="DB7" s="38">
        <v>74.900000000000006</v>
      </c>
      <c r="DC7" s="38">
        <v>74.61</v>
      </c>
      <c r="DD7" s="38">
        <v>75.62</v>
      </c>
      <c r="DE7" s="38">
        <v>81.680000000000007</v>
      </c>
      <c r="DF7" s="38">
        <v>80.989999999999995</v>
      </c>
      <c r="DG7" s="38">
        <v>89.93</v>
      </c>
      <c r="DH7" s="38">
        <v>34.85</v>
      </c>
      <c r="DI7" s="38">
        <v>51.6</v>
      </c>
      <c r="DJ7" s="38">
        <v>53.69</v>
      </c>
      <c r="DK7" s="38">
        <v>35.799999999999997</v>
      </c>
      <c r="DL7" s="38">
        <v>38.71</v>
      </c>
      <c r="DM7" s="38">
        <v>39.049999999999997</v>
      </c>
      <c r="DN7" s="38">
        <v>50.44</v>
      </c>
      <c r="DO7" s="38">
        <v>51.44</v>
      </c>
      <c r="DP7" s="38">
        <v>48.14</v>
      </c>
      <c r="DQ7" s="38">
        <v>46.61</v>
      </c>
      <c r="DR7" s="38">
        <v>48.12</v>
      </c>
      <c r="DS7" s="38">
        <v>0</v>
      </c>
      <c r="DT7" s="38">
        <v>0</v>
      </c>
      <c r="DU7" s="38">
        <v>0</v>
      </c>
      <c r="DV7" s="38">
        <v>0</v>
      </c>
      <c r="DW7" s="38">
        <v>0</v>
      </c>
      <c r="DX7" s="38">
        <v>8.18</v>
      </c>
      <c r="DY7" s="38">
        <v>9.64</v>
      </c>
      <c r="DZ7" s="38">
        <v>11.68</v>
      </c>
      <c r="EA7" s="38">
        <v>11.13</v>
      </c>
      <c r="EB7" s="38">
        <v>10.84</v>
      </c>
      <c r="EC7" s="38">
        <v>15.89</v>
      </c>
      <c r="ED7" s="38">
        <v>0</v>
      </c>
      <c r="EE7" s="38">
        <v>0.02</v>
      </c>
      <c r="EF7" s="38">
        <v>0</v>
      </c>
      <c r="EG7" s="38">
        <v>0</v>
      </c>
      <c r="EH7" s="38">
        <v>0</v>
      </c>
      <c r="EI7" s="38">
        <v>0.23</v>
      </c>
      <c r="EJ7" s="38">
        <v>0.34</v>
      </c>
      <c r="EK7" s="38">
        <v>0.28999999999999998</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2019-01-23T05:31:42Z</cp:lastPrinted>
  <dcterms:created xsi:type="dcterms:W3CDTF">2018-12-03T08:26:44Z</dcterms:created>
  <dcterms:modified xsi:type="dcterms:W3CDTF">2019-01-23T05:36:44Z</dcterms:modified>
  <cp:category/>
</cp:coreProperties>
</file>