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mitane\Desktop\下水道(企業会計)\10 文書管理\01 秋田県市町村課公営企業班\(R4.1.6)経営比較分析表\提出\"/>
    </mc:Choice>
  </mc:AlternateContent>
  <xr:revisionPtr revIDLastSave="0" documentId="13_ncr:1_{C8BC440B-F21B-4F26-899A-7F4B5F1A6676}" xr6:coauthVersionLast="43" xr6:coauthVersionMax="43" xr10:uidLastSave="{00000000-0000-0000-0000-000000000000}"/>
  <workbookProtection workbookAlgorithmName="SHA-512" workbookHashValue="Th5gl/utMCNRfEgSM0k3Xexx5XR74LL9Q7MvRnsmc+AOPUN8m6LVIH/ALDnZc/EjscQbQ/ZPR8wZCa9HYyLsNQ==" workbookSaltValue="fJCIGboe+5UGmwplbGRA8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P8" i="4"/>
  <c r="I8" i="4"/>
  <c r="B8"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<sst xmlns="http://schemas.openxmlformats.org/spreadsheetml/2006/main" count="320" uniqueCount="118">
  <si>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</si>
  <si>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</si>
  <si>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</si>
  <si>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</si>
  <si>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</si>
  <si>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</si>
  <si>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</si>
  <si>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</si>
  <si>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</si>
  <si>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</si>
  <si>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</si>
  <si>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</si>
  <si>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</si>
  <si>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</si>
  <si>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</si>
  <si>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</si>
  <si>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</si>
  <si>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</si>
  <si>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</si>
  <si>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</si>
  <si>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</si>
  <si>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</si>
  <si>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</si>
  <si>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</si>
  <si>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</si>
  <si>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</si>
  <si>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</si>
  <si>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</si>
  <si>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</si>
  <si>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</si>
  <si>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</si>
  <si>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</si>
  <si>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</si>
  <si>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</si>
  <si>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</si>
  <si>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</si>
  <si>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</si>
  <si>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</si>
  <si>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</si>
  <si>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</si>
  <si>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</si>
  <si>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</si>
  <si>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</si>
  <si>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</si>
  <si>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</si>
  <si>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</si>
  <si>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</si>
  <si>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</si>
  <si>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</si>
  <si>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</si>
  <si>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</si>
  <si>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</si>
  <si>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</si>
  <si>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</si>
  <si>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</si>
  <si>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</si>
  <si>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</si>
  <si>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</si>
  <si>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</si>
  <si>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</si>
  <si>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</si>
  <si>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</si>
  <si>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</si>
  <si>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</si>
  <si>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</si>
  <si>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</si>
  <si>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</si>
  <si>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</si>
  <si>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</si>
  <si>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</si>
  <si>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</si>
  <si>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</si>
  <si>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</si>
  <si>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</si>
  <si>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</si>
  <si>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</si>
  <si>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</si>
  <si>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</si>
  <si>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</si>
  <si>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</si>
  <si>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</si>
  <si>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</si>
  <si>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</si>
  <si>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</si>
  <si>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</si>
  <si>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</si>
  <si>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</si>
  <si>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</si>
  <si>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</si>
  <si>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</si>
  <si>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</si>
  <si>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</si>
  <si>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</si>
  <si>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</si>
  <si>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</si>
  <si>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</si>
  <si>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三種町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</si>
  <si>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</si>
  <si>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</si>
  <si>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</si>
  <si>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</si>
  <si>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</si>
  <si>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</si>
  <si>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</si>
  <si>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</si>
  <si>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</si>
  <si>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</si>
  <si>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</si>
  <si>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</si>
  <si>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</si>
  <si>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</si>
  <si>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</si>
  <si>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</si>
  <si>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</si>
  <si>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</si>
  <si>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平成４年に旧琴丘町で供用開始した管渠が最も古く、約３０年が経過している。下水道管渠の標準耐用年数は５０年であり、現状ではただちに管渠の更新が必要となるような大きな不具合は発生していない。
　ただし、温泉排水が流入する管渠の一部について令和３年度にカメラ調査を行ったが、状態があまり良くなかったことから、標準耐用年数を待たずに更新の必要が生じる可能性があることは念頭に置かなければならない。
　下水道ストックマネジメント計画の策定が令和３年度で完了し、今後の維持管理の方針が定まるため、これを基に長寿命化のための具体的な事業を計画していく。</t>
    <rPh sb="1" eb="3">
      <t>ヘイセイ</t>
    </rPh>
    <rPh sb="4" eb="5">
      <t>ネン</t>
    </rPh>
    <rPh sb="6" eb="7">
      <t>キュウ</t>
    </rPh>
    <rPh sb="7" eb="9">
      <t>コトオカ</t>
    </rPh>
    <rPh sb="9" eb="10">
      <t>マチ</t>
    </rPh>
    <rPh sb="11" eb="13">
      <t>キョウヨウ</t>
    </rPh>
    <rPh sb="13" eb="15">
      <t>カイシ</t>
    </rPh>
    <rPh sb="17" eb="19">
      <t>カンキョ</t>
    </rPh>
    <rPh sb="20" eb="21">
      <t>モット</t>
    </rPh>
    <rPh sb="22" eb="23">
      <t>フル</t>
    </rPh>
    <rPh sb="25" eb="26">
      <t>ヤク</t>
    </rPh>
    <rPh sb="28" eb="29">
      <t>ネン</t>
    </rPh>
    <rPh sb="30" eb="32">
      <t>ケイカ</t>
    </rPh>
    <rPh sb="37" eb="40">
      <t>ゲスイドウ</t>
    </rPh>
    <rPh sb="40" eb="42">
      <t>カンキョ</t>
    </rPh>
    <rPh sb="43" eb="45">
      <t>ヒョウジュン</t>
    </rPh>
    <rPh sb="45" eb="47">
      <t>タイヨウ</t>
    </rPh>
    <rPh sb="47" eb="49">
      <t>ネンスウ</t>
    </rPh>
    <rPh sb="52" eb="53">
      <t>ネン</t>
    </rPh>
    <rPh sb="57" eb="59">
      <t>ゲンジョウ</t>
    </rPh>
    <rPh sb="65" eb="67">
      <t>カンキョ</t>
    </rPh>
    <rPh sb="68" eb="70">
      <t>コウシン</t>
    </rPh>
    <rPh sb="71" eb="73">
      <t>ヒツヨウ</t>
    </rPh>
    <rPh sb="79" eb="80">
      <t>オオ</t>
    </rPh>
    <rPh sb="82" eb="85">
      <t>フグアイ</t>
    </rPh>
    <rPh sb="86" eb="88">
      <t>ハッセイ</t>
    </rPh>
    <rPh sb="100" eb="102">
      <t>オンセン</t>
    </rPh>
    <rPh sb="102" eb="104">
      <t>ハイスイ</t>
    </rPh>
    <rPh sb="105" eb="107">
      <t>リュウニュウ</t>
    </rPh>
    <rPh sb="109" eb="111">
      <t>カンキョ</t>
    </rPh>
    <rPh sb="112" eb="114">
      <t>イチブ</t>
    </rPh>
    <rPh sb="118" eb="120">
      <t>レイワ</t>
    </rPh>
    <rPh sb="121" eb="123">
      <t>ネンド</t>
    </rPh>
    <rPh sb="127" eb="129">
      <t>チョウサ</t>
    </rPh>
    <rPh sb="130" eb="131">
      <t>オコナ</t>
    </rPh>
    <rPh sb="135" eb="137">
      <t>ジョウタイ</t>
    </rPh>
    <rPh sb="141" eb="142">
      <t>ヨ</t>
    </rPh>
    <rPh sb="152" eb="154">
      <t>ヒョウジュン</t>
    </rPh>
    <rPh sb="154" eb="156">
      <t>タイヨウ</t>
    </rPh>
    <rPh sb="156" eb="158">
      <t>ネンスウ</t>
    </rPh>
    <rPh sb="159" eb="160">
      <t>マ</t>
    </rPh>
    <rPh sb="163" eb="165">
      <t>コウシン</t>
    </rPh>
    <rPh sb="166" eb="168">
      <t>ヒツヨウ</t>
    </rPh>
    <rPh sb="169" eb="170">
      <t>ショウ</t>
    </rPh>
    <rPh sb="172" eb="175">
      <t>カノウセイ</t>
    </rPh>
    <rPh sb="181" eb="183">
      <t>ネントウ</t>
    </rPh>
    <rPh sb="184" eb="185">
      <t>オ</t>
    </rPh>
    <rPh sb="198" eb="201">
      <t>ゲスイドウ</t>
    </rPh>
    <rPh sb="211" eb="213">
      <t>ケイカク</t>
    </rPh>
    <rPh sb="214" eb="216">
      <t>サクテイ</t>
    </rPh>
    <rPh sb="217" eb="219">
      <t>レイワ</t>
    </rPh>
    <rPh sb="220" eb="221">
      <t>ネン</t>
    </rPh>
    <rPh sb="221" eb="222">
      <t>ド</t>
    </rPh>
    <rPh sb="223" eb="225">
      <t>カンリョウ</t>
    </rPh>
    <rPh sb="227" eb="229">
      <t>コンゴ</t>
    </rPh>
    <rPh sb="230" eb="232">
      <t>イジ</t>
    </rPh>
    <rPh sb="232" eb="234">
      <t>カンリ</t>
    </rPh>
    <rPh sb="235" eb="237">
      <t>ホウシン</t>
    </rPh>
    <rPh sb="238" eb="239">
      <t>サダ</t>
    </rPh>
    <rPh sb="247" eb="248">
      <t>モト</t>
    </rPh>
    <rPh sb="249" eb="253">
      <t>チョウジュミョウカ</t>
    </rPh>
    <rPh sb="257" eb="260">
      <t>グタイテキ</t>
    </rPh>
    <rPh sb="261" eb="263">
      <t>ジギョウ</t>
    </rPh>
    <rPh sb="264" eb="266">
      <t>ケイカク</t>
    </rPh>
    <phoneticPr fontId="4"/>
  </si>
  <si>
    <t>　経営指標の分析が的確なのであれば、現在の経営状態はそれほど悪いものではないと表面的には捉えられるが、前述しているように一般会計からの赤字補填的な基準外繰入金を受け入れている状態であるため、これの将来的な解消が必要である。
　また、仮にこのままこれまでの水準で基準外繰入金を受け入れたとしても、将来の更新投資等の財源の確保は全くできていない現状でもあるため、どちらにせよ早い時期に適切な使用料収入についての検討を行う必要がある。</t>
    <rPh sb="1" eb="3">
      <t>ケイエイ</t>
    </rPh>
    <rPh sb="3" eb="5">
      <t>シヒョウ</t>
    </rPh>
    <rPh sb="6" eb="8">
      <t>ブンセキ</t>
    </rPh>
    <phoneticPr fontId="4"/>
  </si>
  <si>
    <t>　経常収支比率及び累積欠損金比率の数字については、法適用初年度だったということで、主に収益的収支と資本的収支の科目の解釈・割り振りの部分について予算措置の工夫の余地があるため、次年度以降の決算で改善していく見込みがある。
　流動比率の低さについては、流動負債の企業債元金償還金の比率が大きく、１００％を大きく下回っているが、９月の償還前に一般会計からの繰入金を受け入れ、３月の償還前に借入可能な起債は実行しておくなど、現金が不足しないよう工夫している。
　上記の経常収支等の改善も現金残高を確保する工夫も、一部に一般会計からの赤字補填的な基準外繰入金が含まれており、これを将来的に解消するためことが課題とはなるが、一方で経費回収率が１００％を超えていることから、必要最低限の使用料収入の水準は満たしているとも言える。
　汚水処理原価が類似団体と比較して低いことについては、当町は下水道区域の全域が流域下水道に接続しており単独の処理場を持ってないため、流域下水道のスケールメリットが期待通りに働いているものだと推測している。</t>
    <rPh sb="1" eb="3">
      <t>ケイジョウ</t>
    </rPh>
    <rPh sb="3" eb="5">
      <t>シュウシ</t>
    </rPh>
    <rPh sb="5" eb="7">
      <t>ヒリツ</t>
    </rPh>
    <rPh sb="7" eb="8">
      <t>オヨ</t>
    </rPh>
    <rPh sb="9" eb="11">
      <t>ルイセキ</t>
    </rPh>
    <rPh sb="11" eb="13">
      <t>ケッソン</t>
    </rPh>
    <rPh sb="13" eb="14">
      <t>キン</t>
    </rPh>
    <rPh sb="14" eb="16">
      <t>ヒリツ</t>
    </rPh>
    <rPh sb="17" eb="19">
      <t>スウジ</t>
    </rPh>
    <rPh sb="25" eb="26">
      <t>ホウ</t>
    </rPh>
    <rPh sb="26" eb="28">
      <t>テキヨウ</t>
    </rPh>
    <rPh sb="28" eb="31">
      <t>ショネンド</t>
    </rPh>
    <rPh sb="41" eb="42">
      <t>オモ</t>
    </rPh>
    <rPh sb="43" eb="45">
      <t>シュウエキ</t>
    </rPh>
    <rPh sb="45" eb="46">
      <t>テキ</t>
    </rPh>
    <rPh sb="46" eb="48">
      <t>シュウシ</t>
    </rPh>
    <rPh sb="49" eb="52">
      <t>シホンテキ</t>
    </rPh>
    <rPh sb="52" eb="54">
      <t>シュウシ</t>
    </rPh>
    <rPh sb="55" eb="57">
      <t>カモク</t>
    </rPh>
    <rPh sb="58" eb="60">
      <t>カイシャク</t>
    </rPh>
    <rPh sb="61" eb="62">
      <t>ワ</t>
    </rPh>
    <rPh sb="63" eb="64">
      <t>フ</t>
    </rPh>
    <rPh sb="66" eb="68">
      <t>ブブン</t>
    </rPh>
    <rPh sb="72" eb="74">
      <t>ヨサン</t>
    </rPh>
    <rPh sb="74" eb="76">
      <t>ソチ</t>
    </rPh>
    <rPh sb="77" eb="79">
      <t>クフウ</t>
    </rPh>
    <rPh sb="80" eb="82">
      <t>ヨチ</t>
    </rPh>
    <rPh sb="88" eb="91">
      <t>ジネンド</t>
    </rPh>
    <rPh sb="91" eb="93">
      <t>イコウ</t>
    </rPh>
    <rPh sb="94" eb="96">
      <t>ケッサン</t>
    </rPh>
    <rPh sb="97" eb="99">
      <t>カイゼン</t>
    </rPh>
    <rPh sb="103" eb="105">
      <t>ミコ</t>
    </rPh>
    <rPh sb="113" eb="115">
      <t>リュウドウ</t>
    </rPh>
    <rPh sb="115" eb="117">
      <t>ヒリツ</t>
    </rPh>
    <rPh sb="118" eb="119">
      <t>ヒク</t>
    </rPh>
    <rPh sb="126" eb="128">
      <t>リュウドウ</t>
    </rPh>
    <rPh sb="128" eb="130">
      <t>フサイ</t>
    </rPh>
    <rPh sb="131" eb="133">
      <t>キギョウ</t>
    </rPh>
    <rPh sb="133" eb="134">
      <t>サイ</t>
    </rPh>
    <rPh sb="134" eb="136">
      <t>ガンキン</t>
    </rPh>
    <rPh sb="136" eb="138">
      <t>ショウカン</t>
    </rPh>
    <rPh sb="138" eb="139">
      <t>キン</t>
    </rPh>
    <rPh sb="140" eb="142">
      <t>ヒリツ</t>
    </rPh>
    <rPh sb="143" eb="144">
      <t>オオ</t>
    </rPh>
    <rPh sb="152" eb="153">
      <t>オオ</t>
    </rPh>
    <rPh sb="155" eb="157">
      <t>シタマワ</t>
    </rPh>
    <rPh sb="164" eb="165">
      <t>ガツ</t>
    </rPh>
    <rPh sb="166" eb="168">
      <t>ショウカン</t>
    </rPh>
    <rPh sb="168" eb="169">
      <t>マエ</t>
    </rPh>
    <rPh sb="170" eb="172">
      <t>イッパン</t>
    </rPh>
    <rPh sb="172" eb="174">
      <t>カイケイ</t>
    </rPh>
    <rPh sb="177" eb="179">
      <t>クリイレ</t>
    </rPh>
    <rPh sb="179" eb="180">
      <t>キン</t>
    </rPh>
    <rPh sb="181" eb="182">
      <t>ウ</t>
    </rPh>
    <rPh sb="183" eb="184">
      <t>イ</t>
    </rPh>
    <rPh sb="187" eb="188">
      <t>ガツ</t>
    </rPh>
    <rPh sb="189" eb="191">
      <t>ショウカン</t>
    </rPh>
    <rPh sb="191" eb="192">
      <t>マエ</t>
    </rPh>
    <rPh sb="193" eb="195">
      <t>カリイレ</t>
    </rPh>
    <rPh sb="195" eb="197">
      <t>カノウ</t>
    </rPh>
    <rPh sb="198" eb="200">
      <t>キサイ</t>
    </rPh>
    <rPh sb="201" eb="203">
      <t>ジッコウ</t>
    </rPh>
    <rPh sb="210" eb="212">
      <t>ゲンキン</t>
    </rPh>
    <rPh sb="213" eb="215">
      <t>フソク</t>
    </rPh>
    <rPh sb="220" eb="222">
      <t>クフウ</t>
    </rPh>
    <rPh sb="230" eb="232">
      <t>ジョウキ</t>
    </rPh>
    <rPh sb="233" eb="235">
      <t>ケイジョウ</t>
    </rPh>
    <rPh sb="235" eb="237">
      <t>シュウシ</t>
    </rPh>
    <rPh sb="237" eb="238">
      <t>トウ</t>
    </rPh>
    <rPh sb="239" eb="241">
      <t>カイゼン</t>
    </rPh>
    <rPh sb="242" eb="244">
      <t>ゲンキン</t>
    </rPh>
    <rPh sb="244" eb="246">
      <t>ザンダカ</t>
    </rPh>
    <rPh sb="247" eb="249">
      <t>カクホ</t>
    </rPh>
    <rPh sb="251" eb="253">
      <t>クフウ</t>
    </rPh>
    <rPh sb="255" eb="257">
      <t>イチブ</t>
    </rPh>
    <rPh sb="258" eb="260">
      <t>イッパン</t>
    </rPh>
    <rPh sb="260" eb="262">
      <t>カイケイ</t>
    </rPh>
    <rPh sb="265" eb="267">
      <t>アカジ</t>
    </rPh>
    <rPh sb="267" eb="269">
      <t>ホテン</t>
    </rPh>
    <rPh sb="269" eb="270">
      <t>テキ</t>
    </rPh>
    <rPh sb="271" eb="273">
      <t>キジュン</t>
    </rPh>
    <rPh sb="273" eb="274">
      <t>ガイ</t>
    </rPh>
    <rPh sb="274" eb="276">
      <t>クリイレ</t>
    </rPh>
    <rPh sb="276" eb="277">
      <t>キン</t>
    </rPh>
    <rPh sb="278" eb="279">
      <t>フク</t>
    </rPh>
    <rPh sb="288" eb="291">
      <t>ショウライテキ</t>
    </rPh>
    <rPh sb="292" eb="294">
      <t>カイショウ</t>
    </rPh>
    <rPh sb="301" eb="303">
      <t>カダイ</t>
    </rPh>
    <rPh sb="309" eb="311">
      <t>イッポウ</t>
    </rPh>
    <rPh sb="312" eb="314">
      <t>ケイヒ</t>
    </rPh>
    <rPh sb="314" eb="316">
      <t>カイシュウ</t>
    </rPh>
    <rPh sb="316" eb="317">
      <t>リツ</t>
    </rPh>
    <rPh sb="323" eb="324">
      <t>コ</t>
    </rPh>
    <rPh sb="333" eb="335">
      <t>ヒツヨウ</t>
    </rPh>
    <rPh sb="335" eb="338">
      <t>サイテイゲン</t>
    </rPh>
    <rPh sb="339" eb="342">
      <t>シヨウリョウ</t>
    </rPh>
    <rPh sb="342" eb="344">
      <t>シュウニュウ</t>
    </rPh>
    <rPh sb="345" eb="347">
      <t>スイジュン</t>
    </rPh>
    <rPh sb="348" eb="349">
      <t>ミ</t>
    </rPh>
    <rPh sb="356" eb="357">
      <t>イ</t>
    </rPh>
    <rPh sb="363" eb="365">
      <t>オスイ</t>
    </rPh>
    <rPh sb="365" eb="367">
      <t>ショリ</t>
    </rPh>
    <rPh sb="367" eb="369">
      <t>ゲンカ</t>
    </rPh>
    <rPh sb="370" eb="372">
      <t>ルイジ</t>
    </rPh>
    <rPh sb="372" eb="374">
      <t>ダンタイ</t>
    </rPh>
    <rPh sb="375" eb="377">
      <t>ヒカク</t>
    </rPh>
    <rPh sb="379" eb="380">
      <t>ヒク</t>
    </rPh>
    <rPh sb="389" eb="391">
      <t>トウチョウ</t>
    </rPh>
    <rPh sb="392" eb="395">
      <t>ゲスイドウ</t>
    </rPh>
    <rPh sb="395" eb="397">
      <t>クイキ</t>
    </rPh>
    <rPh sb="398" eb="400">
      <t>ゼンイキ</t>
    </rPh>
    <rPh sb="401" eb="403">
      <t>リュウイキ</t>
    </rPh>
    <rPh sb="403" eb="406">
      <t>ゲスイドウ</t>
    </rPh>
    <rPh sb="407" eb="409">
      <t>セツゾク</t>
    </rPh>
    <rPh sb="413" eb="415">
      <t>タンドク</t>
    </rPh>
    <rPh sb="416" eb="419">
      <t>ショリジョウ</t>
    </rPh>
    <rPh sb="420" eb="421">
      <t>モ</t>
    </rPh>
    <rPh sb="428" eb="430">
      <t>リュウイキ</t>
    </rPh>
    <rPh sb="430" eb="433">
      <t>ゲスイドウ</t>
    </rPh>
    <rPh sb="443" eb="445">
      <t>キタイ</t>
    </rPh>
    <rPh sb="445" eb="446">
      <t>ドオ</t>
    </rPh>
    <rPh sb="448" eb="449">
      <t>ハタラ</t>
    </rPh>
    <rPh sb="457" eb="459">
      <t>スイソク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</si>
</sst>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13B-41F5-A19D-A45A8D029A6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313B-41F5-A19D-A45A8D029A6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0B-4C2D-887E-E6CBBBC4702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EA0B-4C2D-887E-E6CBBBC4702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74.099999999999994</c:v>
                </c:pt>
              </c:numCache>
            </c:numRef>
          </c:val>
          <c:extLst>
            <c:ext xmlns:c16="http://schemas.microsoft.com/office/drawing/2014/chart" uri="{C3380CC4-5D6E-409C-BE32-E72D297353CC}">
              <c16:uniqueId val="{00000000-0C9F-4E9E-95AA-C4E34508545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0C9F-4E9E-95AA-C4E34508545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70.739999999999995</c:v>
                </c:pt>
              </c:numCache>
            </c:numRef>
          </c:val>
          <c:extLst>
            <c:ext xmlns:c16="http://schemas.microsoft.com/office/drawing/2014/chart" uri="{C3380CC4-5D6E-409C-BE32-E72D297353CC}">
              <c16:uniqueId val="{00000000-03BC-402C-9DC3-D2E85BA098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03BC-402C-9DC3-D2E85BA098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3.36</c:v>
                </c:pt>
              </c:numCache>
            </c:numRef>
          </c:val>
          <c:extLst>
            <c:ext xmlns:c16="http://schemas.microsoft.com/office/drawing/2014/chart" uri="{C3380CC4-5D6E-409C-BE32-E72D297353CC}">
              <c16:uniqueId val="{00000000-E353-494F-858E-1EC035A2069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E353-494F-858E-1EC035A2069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E6D-4014-B650-E5BB8BBF020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3E6D-4014-B650-E5BB8BBF020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95.18</c:v>
                </c:pt>
              </c:numCache>
            </c:numRef>
          </c:val>
          <c:extLst>
            <c:ext xmlns:c16="http://schemas.microsoft.com/office/drawing/2014/chart" uri="{C3380CC4-5D6E-409C-BE32-E72D297353CC}">
              <c16:uniqueId val="{00000000-FD5C-4A55-BCEE-3D91F598E28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FD5C-4A55-BCEE-3D91F598E28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13.77</c:v>
                </c:pt>
              </c:numCache>
            </c:numRef>
          </c:val>
          <c:extLst>
            <c:ext xmlns:c16="http://schemas.microsoft.com/office/drawing/2014/chart" uri="{C3380CC4-5D6E-409C-BE32-E72D297353CC}">
              <c16:uniqueId val="{00000000-A218-4679-856E-012263E8E61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A218-4679-856E-012263E8E61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788.22</c:v>
                </c:pt>
              </c:numCache>
            </c:numRef>
          </c:val>
          <c:extLst>
            <c:ext xmlns:c16="http://schemas.microsoft.com/office/drawing/2014/chart" uri="{C3380CC4-5D6E-409C-BE32-E72D297353CC}">
              <c16:uniqueId val="{00000000-FFA5-46E4-8C19-A700D138713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FFA5-46E4-8C19-A700D138713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101</c:v>
                </c:pt>
              </c:numCache>
            </c:numRef>
          </c:val>
          <c:extLst>
            <c:ext xmlns:c16="http://schemas.microsoft.com/office/drawing/2014/chart" uri="{C3380CC4-5D6E-409C-BE32-E72D297353CC}">
              <c16:uniqueId val="{00000000-DE5A-48D4-AFCE-861925D3352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DE5A-48D4-AFCE-861925D3352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147.75</c:v>
                </c:pt>
              </c:numCache>
            </c:numRef>
          </c:val>
          <c:extLst>
            <c:ext xmlns:c16="http://schemas.microsoft.com/office/drawing/2014/chart" uri="{C3380CC4-5D6E-409C-BE32-E72D297353CC}">
              <c16:uniqueId val="{00000000-6A24-488A-847F-B035DDFB80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6A24-488A-847F-B035DDFB80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三種町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15814</v>
      </c>
      <c r="AM8" s="69"/>
      <c r="AN8" s="69"/>
      <c r="AO8" s="69"/>
      <c r="AP8" s="69"/>
      <c r="AQ8" s="69"/>
      <c r="AR8" s="69"/>
      <c r="AS8" s="69"/>
      <c r="AT8" s="68">
        <f>データ!T6</f>
        <v>247.98</v>
      </c>
      <c r="AU8" s="68"/>
      <c r="AV8" s="68"/>
      <c r="AW8" s="68"/>
      <c r="AX8" s="68"/>
      <c r="AY8" s="68"/>
      <c r="AZ8" s="68"/>
      <c r="BA8" s="68"/>
      <c r="BB8" s="68">
        <f>データ!U6</f>
        <v>63.77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50.11</v>
      </c>
      <c r="J10" s="68"/>
      <c r="K10" s="68"/>
      <c r="L10" s="68"/>
      <c r="M10" s="68"/>
      <c r="N10" s="68"/>
      <c r="O10" s="68"/>
      <c r="P10" s="68">
        <f>データ!P6</f>
        <v>73.06</v>
      </c>
      <c r="Q10" s="68"/>
      <c r="R10" s="68"/>
      <c r="S10" s="68"/>
      <c r="T10" s="68"/>
      <c r="U10" s="68"/>
      <c r="V10" s="68"/>
      <c r="W10" s="68">
        <f>データ!Q6</f>
        <v>81.44</v>
      </c>
      <c r="X10" s="68"/>
      <c r="Y10" s="68"/>
      <c r="Z10" s="68"/>
      <c r="AA10" s="68"/>
      <c r="AB10" s="68"/>
      <c r="AC10" s="68"/>
      <c r="AD10" s="69">
        <f>データ!R6</f>
        <v>3080</v>
      </c>
      <c r="AE10" s="69"/>
      <c r="AF10" s="69"/>
      <c r="AG10" s="69"/>
      <c r="AH10" s="69"/>
      <c r="AI10" s="69"/>
      <c r="AJ10" s="69"/>
      <c r="AK10" s="2"/>
      <c r="AL10" s="69">
        <f>データ!V6</f>
        <v>11447</v>
      </c>
      <c r="AM10" s="69"/>
      <c r="AN10" s="69"/>
      <c r="AO10" s="69"/>
      <c r="AP10" s="69"/>
      <c r="AQ10" s="69"/>
      <c r="AR10" s="69"/>
      <c r="AS10" s="69"/>
      <c r="AT10" s="68">
        <f>データ!W6</f>
        <v>5.73</v>
      </c>
      <c r="AU10" s="68"/>
      <c r="AV10" s="68"/>
      <c r="AW10" s="68"/>
      <c r="AX10" s="68"/>
      <c r="AY10" s="68"/>
      <c r="AZ10" s="68"/>
      <c r="BA10" s="68"/>
      <c r="BB10" s="68">
        <f>データ!X6</f>
        <v>1997.73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4hWS90uIFuCSApSQUSOPyfL3fLAKbMdXmmzp76Ukx+kcTyYEoz41fzk+MLdrFOtA7Mt3BG7mQnSw0+ewTblphQ==" saltValue="H46/HJYGcUdlCGnhaJC52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53481</v>
      </c>
      <c r="D6" s="33">
        <f t="shared" si="3"/>
        <v>46</v>
      </c>
      <c r="E6" s="33">
        <f t="shared" si="3"/>
        <v>17</v>
      </c>
      <c r="F6" s="33">
        <f t="shared" si="3"/>
        <v>4</v>
      </c>
      <c r="G6" s="33">
        <f t="shared" si="3"/>
        <v>0</v>
      </c>
      <c r="H6" s="33" t="str">
        <f t="shared" si="3"/>
        <v>秋田県　三種町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50.11</v>
      </c>
      <c r="P6" s="34">
        <f t="shared" si="3"/>
        <v>73.06</v>
      </c>
      <c r="Q6" s="34">
        <f t="shared" si="3"/>
        <v>81.44</v>
      </c>
      <c r="R6" s="34">
        <f t="shared" si="3"/>
        <v>3080</v>
      </c>
      <c r="S6" s="34">
        <f t="shared" si="3"/>
        <v>15814</v>
      </c>
      <c r="T6" s="34">
        <f t="shared" si="3"/>
        <v>247.98</v>
      </c>
      <c r="U6" s="34">
        <f t="shared" si="3"/>
        <v>63.77</v>
      </c>
      <c r="V6" s="34">
        <f t="shared" si="3"/>
        <v>11447</v>
      </c>
      <c r="W6" s="34">
        <f t="shared" si="3"/>
        <v>5.73</v>
      </c>
      <c r="X6" s="34">
        <f t="shared" si="3"/>
        <v>1997.73</v>
      </c>
      <c r="Y6" s="35" t="str">
        <f>IF(Y7="",NA(),Y7)</f>
        <v>-</v>
      </c>
      <c r="Z6" s="35" t="str">
        <f t="shared" ref="Z6:AH6" si="4">IF(Z7="",NA(),Z7)</f>
        <v>-</v>
      </c>
      <c r="AA6" s="35" t="str">
        <f t="shared" si="4"/>
        <v>-</v>
      </c>
      <c r="AB6" s="35" t="str">
        <f t="shared" si="4"/>
        <v>-</v>
      </c>
      <c r="AC6" s="35">
        <f t="shared" si="4"/>
        <v>70.739999999999995</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5">
        <f t="shared" si="5"/>
        <v>95.18</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13.77</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788.22</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101</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147.75</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74.099999999999994</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3.36</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53481</v>
      </c>
      <c r="D7" s="37">
        <v>46</v>
      </c>
      <c r="E7" s="37">
        <v>17</v>
      </c>
      <c r="F7" s="37">
        <v>4</v>
      </c>
      <c r="G7" s="37">
        <v>0</v>
      </c>
      <c r="H7" s="37" t="s">
        <v>96</v>
      </c>
      <c r="I7" s="37" t="s">
        <v>97</v>
      </c>
      <c r="J7" s="37" t="s">
        <v>98</v>
      </c>
      <c r="K7" s="37" t="s">
        <v>99</v>
      </c>
      <c r="L7" s="37" t="s">
        <v>100</v>
      </c>
      <c r="M7" s="37" t="s">
        <v>101</v>
      </c>
      <c r="N7" s="38" t="s">
        <v>102</v>
      </c>
      <c r="O7" s="38">
        <v>50.11</v>
      </c>
      <c r="P7" s="38">
        <v>73.06</v>
      </c>
      <c r="Q7" s="38">
        <v>81.44</v>
      </c>
      <c r="R7" s="38">
        <v>3080</v>
      </c>
      <c r="S7" s="38">
        <v>15814</v>
      </c>
      <c r="T7" s="38">
        <v>247.98</v>
      </c>
      <c r="U7" s="38">
        <v>63.77</v>
      </c>
      <c r="V7" s="38">
        <v>11447</v>
      </c>
      <c r="W7" s="38">
        <v>5.73</v>
      </c>
      <c r="X7" s="38">
        <v>1997.73</v>
      </c>
      <c r="Y7" s="38" t="s">
        <v>102</v>
      </c>
      <c r="Z7" s="38" t="s">
        <v>102</v>
      </c>
      <c r="AA7" s="38" t="s">
        <v>102</v>
      </c>
      <c r="AB7" s="38" t="s">
        <v>102</v>
      </c>
      <c r="AC7" s="38">
        <v>70.739999999999995</v>
      </c>
      <c r="AD7" s="38" t="s">
        <v>102</v>
      </c>
      <c r="AE7" s="38" t="s">
        <v>102</v>
      </c>
      <c r="AF7" s="38" t="s">
        <v>102</v>
      </c>
      <c r="AG7" s="38" t="s">
        <v>102</v>
      </c>
      <c r="AH7" s="38">
        <v>105.78</v>
      </c>
      <c r="AI7" s="38">
        <v>104.83</v>
      </c>
      <c r="AJ7" s="38" t="s">
        <v>102</v>
      </c>
      <c r="AK7" s="38" t="s">
        <v>102</v>
      </c>
      <c r="AL7" s="38" t="s">
        <v>102</v>
      </c>
      <c r="AM7" s="38" t="s">
        <v>102</v>
      </c>
      <c r="AN7" s="38">
        <v>95.18</v>
      </c>
      <c r="AO7" s="38" t="s">
        <v>102</v>
      </c>
      <c r="AP7" s="38" t="s">
        <v>102</v>
      </c>
      <c r="AQ7" s="38" t="s">
        <v>102</v>
      </c>
      <c r="AR7" s="38" t="s">
        <v>102</v>
      </c>
      <c r="AS7" s="38">
        <v>63.96</v>
      </c>
      <c r="AT7" s="38">
        <v>61.55</v>
      </c>
      <c r="AU7" s="38" t="s">
        <v>102</v>
      </c>
      <c r="AV7" s="38" t="s">
        <v>102</v>
      </c>
      <c r="AW7" s="38" t="s">
        <v>102</v>
      </c>
      <c r="AX7" s="38" t="s">
        <v>102</v>
      </c>
      <c r="AY7" s="38">
        <v>13.77</v>
      </c>
      <c r="AZ7" s="38" t="s">
        <v>102</v>
      </c>
      <c r="BA7" s="38" t="s">
        <v>102</v>
      </c>
      <c r="BB7" s="38" t="s">
        <v>102</v>
      </c>
      <c r="BC7" s="38" t="s">
        <v>102</v>
      </c>
      <c r="BD7" s="38">
        <v>44.24</v>
      </c>
      <c r="BE7" s="38">
        <v>45.34</v>
      </c>
      <c r="BF7" s="38" t="s">
        <v>102</v>
      </c>
      <c r="BG7" s="38" t="s">
        <v>102</v>
      </c>
      <c r="BH7" s="38" t="s">
        <v>102</v>
      </c>
      <c r="BI7" s="38" t="s">
        <v>102</v>
      </c>
      <c r="BJ7" s="38">
        <v>788.22</v>
      </c>
      <c r="BK7" s="38" t="s">
        <v>102</v>
      </c>
      <c r="BL7" s="38" t="s">
        <v>102</v>
      </c>
      <c r="BM7" s="38" t="s">
        <v>102</v>
      </c>
      <c r="BN7" s="38" t="s">
        <v>102</v>
      </c>
      <c r="BO7" s="38">
        <v>1258.43</v>
      </c>
      <c r="BP7" s="38">
        <v>1260.21</v>
      </c>
      <c r="BQ7" s="38" t="s">
        <v>102</v>
      </c>
      <c r="BR7" s="38" t="s">
        <v>102</v>
      </c>
      <c r="BS7" s="38" t="s">
        <v>102</v>
      </c>
      <c r="BT7" s="38" t="s">
        <v>102</v>
      </c>
      <c r="BU7" s="38">
        <v>101</v>
      </c>
      <c r="BV7" s="38" t="s">
        <v>102</v>
      </c>
      <c r="BW7" s="38" t="s">
        <v>102</v>
      </c>
      <c r="BX7" s="38" t="s">
        <v>102</v>
      </c>
      <c r="BY7" s="38" t="s">
        <v>102</v>
      </c>
      <c r="BZ7" s="38">
        <v>73.36</v>
      </c>
      <c r="CA7" s="38">
        <v>75.290000000000006</v>
      </c>
      <c r="CB7" s="38" t="s">
        <v>102</v>
      </c>
      <c r="CC7" s="38" t="s">
        <v>102</v>
      </c>
      <c r="CD7" s="38" t="s">
        <v>102</v>
      </c>
      <c r="CE7" s="38" t="s">
        <v>102</v>
      </c>
      <c r="CF7" s="38">
        <v>147.75</v>
      </c>
      <c r="CG7" s="38" t="s">
        <v>102</v>
      </c>
      <c r="CH7" s="38" t="s">
        <v>102</v>
      </c>
      <c r="CI7" s="38" t="s">
        <v>102</v>
      </c>
      <c r="CJ7" s="38" t="s">
        <v>102</v>
      </c>
      <c r="CK7" s="38">
        <v>224.88</v>
      </c>
      <c r="CL7" s="38">
        <v>215.41</v>
      </c>
      <c r="CM7" s="38" t="s">
        <v>102</v>
      </c>
      <c r="CN7" s="38" t="s">
        <v>102</v>
      </c>
      <c r="CO7" s="38" t="s">
        <v>102</v>
      </c>
      <c r="CP7" s="38" t="s">
        <v>102</v>
      </c>
      <c r="CQ7" s="38" t="s">
        <v>102</v>
      </c>
      <c r="CR7" s="38" t="s">
        <v>102</v>
      </c>
      <c r="CS7" s="38" t="s">
        <v>102</v>
      </c>
      <c r="CT7" s="38" t="s">
        <v>102</v>
      </c>
      <c r="CU7" s="38" t="s">
        <v>102</v>
      </c>
      <c r="CV7" s="38">
        <v>42.4</v>
      </c>
      <c r="CW7" s="38">
        <v>42.9</v>
      </c>
      <c r="CX7" s="38" t="s">
        <v>102</v>
      </c>
      <c r="CY7" s="38" t="s">
        <v>102</v>
      </c>
      <c r="CZ7" s="38" t="s">
        <v>102</v>
      </c>
      <c r="DA7" s="38" t="s">
        <v>102</v>
      </c>
      <c r="DB7" s="38">
        <v>74.099999999999994</v>
      </c>
      <c r="DC7" s="38" t="s">
        <v>102</v>
      </c>
      <c r="DD7" s="38" t="s">
        <v>102</v>
      </c>
      <c r="DE7" s="38" t="s">
        <v>102</v>
      </c>
      <c r="DF7" s="38" t="s">
        <v>102</v>
      </c>
      <c r="DG7" s="38">
        <v>84.19</v>
      </c>
      <c r="DH7" s="38">
        <v>84.75</v>
      </c>
      <c r="DI7" s="38" t="s">
        <v>102</v>
      </c>
      <c r="DJ7" s="38" t="s">
        <v>102</v>
      </c>
      <c r="DK7" s="38" t="s">
        <v>102</v>
      </c>
      <c r="DL7" s="38" t="s">
        <v>102</v>
      </c>
      <c r="DM7" s="38">
        <v>3.36</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mitane</cp:lastModifiedBy>
  <cp:lastPrinted>2022-01-17T08:06:35Z</cp:lastPrinted>
  <dcterms:created xsi:type="dcterms:W3CDTF">2021-12-03T07:22:00Z</dcterms:created>
  <dcterms:modified xsi:type="dcterms:W3CDTF">2022-01-18T04:47:40Z</dcterms:modified>
  <cp:category/>
</cp:coreProperties>
</file>