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三種町\Desktop\H29年度\経営比較分析表\H28 経営比較分析表\"/>
    </mc:Choice>
  </mc:AlternateContent>
  <workbookProtection workbookPassword="B319" lockStructure="1"/>
  <bookViews>
    <workbookView xWindow="0" yWindow="0" windowWidth="20130" windowHeight="723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<sst xmlns="http://schemas.openxmlformats.org/spreadsheetml/2006/main" count="245" uniqueCount="125">
  <si>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</si>
  <si>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</si>
  <si>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</si>
  <si>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</si>
  <si>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</si>
  <si>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</si>
  <si>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</si>
  <si>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</si>
  <si>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</si>
  <si>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</si>
  <si>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</si>
  <si>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</si>
  <si>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</si>
  <si>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</si>
  <si>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</si>
  <si>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</si>
  <si>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</si>
  <si>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</si>
  <si>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</si>
  <si>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</si>
  <si>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</si>
  <si>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</si>
  <si>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</si>
  <si>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</si>
  <si>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</si>
  <si>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</si>
  <si>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</si>
  <si>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</si>
  <si>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</si>
  <si>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</si>
  <si>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</si>
  <si>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</si>
  <si>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</si>
  <si>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</si>
  <si>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</si>
  <si>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</si>
  <si>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</si>
  <si>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</si>
  <si>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</si>
  <si>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</si>
  <si>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</si>
  <si>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</si>
  <si>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</si>
  <si>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</si>
  <si>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</si>
  <si>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</si>
  <si>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</si>
  <si>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</si>
  <si>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</si>
  <si>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</si>
  <si>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</si>
  <si>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</si>
  <si>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</si>
  <si>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</si>
  <si>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</si>
  <si>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</si>
  <si>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</si>
  <si>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</si>
  <si>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</si>
  <si>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</si>
  <si>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</si>
  <si>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</si>
  <si>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</si>
  <si>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</si>
  <si>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</si>
  <si>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</si>
  <si>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</si>
  <si>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</si>
  <si>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</si>
  <si>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</si>
  <si>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</si>
  <si>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</si>
  <si>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</si>
  <si>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</si>
  <si>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</si>
  <si>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</si>
  <si>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</si>
  <si>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</si>
  <si>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</si>
  <si>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</si>
  <si>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</si>
  <si>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</si>
  <si>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</si>
  <si>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</si>
  <si>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</si>
  <si>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</si>
  <si>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</si>
  <si>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</si>
  <si>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</si>
  <si>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</si>
  <si>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</si>
  <si>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</si>
  <si>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</si>
  <si>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</si>
  <si>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</si>
  <si>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</si>
  <si>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</si>
  <si>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</si>
  <si>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</si>
  <si>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</si>
  <si>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</si>
  <si>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</si>
  <si>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</si>
  <si>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</si>
  <si>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</si>
  <si>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</si>
  <si>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</si>
  <si>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</si>
  <si>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</si>
  <si>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三種町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</si>
  <si>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</si>
  <si>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</si>
  <si>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</si>
  <si>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</si>
  <si>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</si>
  <si>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</si>
  <si>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</si>
  <si>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</si>
  <si>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</si>
  <si>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</si>
  <si>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</si>
  <si>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４年に旧琴丘町で共用開始した管渠が一番古いものであり、国土交通省が示している下水道管渠の標準耐用年数５０年を経過するのは２０年以上先になります。現状では管渠の更新が必要になるような目立ったトラブルは発生しておりません。
　今後は、不明水対策と併せてカメラ調査等の維持管理の計画を策定し、管渠の老朽化状況の把握と適切な維持管理を見通しを立て、長寿命化を図っていく必要があります。</t>
    <rPh sb="1" eb="3">
      <t>ヘイセイ</t>
    </rPh>
    <rPh sb="4" eb="5">
      <t>ネン</t>
    </rPh>
    <rPh sb="6" eb="7">
      <t>キュウ</t>
    </rPh>
    <rPh sb="7" eb="9">
      <t>コトオカ</t>
    </rPh>
    <rPh sb="9" eb="10">
      <t>マチ</t>
    </rPh>
    <rPh sb="11" eb="13">
      <t>キョウヨウ</t>
    </rPh>
    <rPh sb="13" eb="15">
      <t>カイシ</t>
    </rPh>
    <rPh sb="17" eb="19">
      <t>カンキョ</t>
    </rPh>
    <rPh sb="20" eb="22">
      <t>イチバン</t>
    </rPh>
    <rPh sb="22" eb="23">
      <t>フル</t>
    </rPh>
    <rPh sb="30" eb="32">
      <t>コクド</t>
    </rPh>
    <rPh sb="32" eb="35">
      <t>コウツウショウ</t>
    </rPh>
    <rPh sb="36" eb="37">
      <t>シメ</t>
    </rPh>
    <rPh sb="41" eb="44">
      <t>ゲスイドウ</t>
    </rPh>
    <rPh sb="44" eb="46">
      <t>カンキョ</t>
    </rPh>
    <rPh sb="47" eb="49">
      <t>ヒョウジュン</t>
    </rPh>
    <rPh sb="49" eb="51">
      <t>タイヨウ</t>
    </rPh>
    <rPh sb="51" eb="53">
      <t>ネンスウ</t>
    </rPh>
    <rPh sb="55" eb="56">
      <t>ネン</t>
    </rPh>
    <rPh sb="57" eb="59">
      <t>ケイカ</t>
    </rPh>
    <rPh sb="65" eb="66">
      <t>ネン</t>
    </rPh>
    <rPh sb="66" eb="68">
      <t>イジョウ</t>
    </rPh>
    <rPh sb="68" eb="69">
      <t>サキ</t>
    </rPh>
    <rPh sb="75" eb="77">
      <t>ゲンジョウ</t>
    </rPh>
    <rPh sb="79" eb="81">
      <t>カンキョ</t>
    </rPh>
    <rPh sb="82" eb="84">
      <t>コウシン</t>
    </rPh>
    <rPh sb="85" eb="87">
      <t>ヒツヨウ</t>
    </rPh>
    <rPh sb="93" eb="95">
      <t>メダ</t>
    </rPh>
    <rPh sb="102" eb="104">
      <t>ハッセイ</t>
    </rPh>
    <rPh sb="114" eb="116">
      <t>コンゴ</t>
    </rPh>
    <rPh sb="118" eb="120">
      <t>フメイ</t>
    </rPh>
    <rPh sb="120" eb="121">
      <t>スイ</t>
    </rPh>
    <rPh sb="121" eb="123">
      <t>タイサク</t>
    </rPh>
    <rPh sb="124" eb="125">
      <t>アワ</t>
    </rPh>
    <rPh sb="130" eb="132">
      <t>チョウサ</t>
    </rPh>
    <rPh sb="132" eb="133">
      <t>トウ</t>
    </rPh>
    <rPh sb="134" eb="136">
      <t>イジ</t>
    </rPh>
    <rPh sb="136" eb="138">
      <t>カンリ</t>
    </rPh>
    <rPh sb="139" eb="141">
      <t>ケイカク</t>
    </rPh>
    <rPh sb="142" eb="144">
      <t>サクテイ</t>
    </rPh>
    <rPh sb="146" eb="148">
      <t>カンキョ</t>
    </rPh>
    <rPh sb="149" eb="152">
      <t>ロウチクカ</t>
    </rPh>
    <rPh sb="152" eb="154">
      <t>ジョウキョウ</t>
    </rPh>
    <rPh sb="155" eb="157">
      <t>ハアク</t>
    </rPh>
    <rPh sb="158" eb="160">
      <t>テキセツ</t>
    </rPh>
    <rPh sb="161" eb="163">
      <t>イジ</t>
    </rPh>
    <rPh sb="163" eb="165">
      <t>カンリ</t>
    </rPh>
    <rPh sb="166" eb="168">
      <t>ミトオ</t>
    </rPh>
    <rPh sb="170" eb="171">
      <t>タ</t>
    </rPh>
    <rPh sb="173" eb="174">
      <t>チョウ</t>
    </rPh>
    <rPh sb="174" eb="176">
      <t>ジュミョウ</t>
    </rPh>
    <rPh sb="176" eb="177">
      <t>カ</t>
    </rPh>
    <rPh sb="178" eb="179">
      <t>ハカ</t>
    </rPh>
    <rPh sb="183" eb="185">
      <t>ヒツヨウ</t>
    </rPh>
    <phoneticPr fontId="4"/>
  </si>
  <si>
    <t xml:space="preserve"> 収益的収支比率、経費回収率が共に100％を下回っており、水洗化率も類似団体平均値を下回っていることから、経費を使用料収入だけでは賄えきれずに一般会計の繰入金等の財源に依存していると考えられます。
 水洗化率については微増が続いていますが、算定の基礎数値である水洗化人口については微減傾向にあります。水洗化率の向上を図ることは必要なことではありますが、劇的な向上は見込めないため、使用料改定を視野に入れ、経営の健全化に繋げていきたいと考えています。
　汚水処理原価が類似団体平均値を上回っている点についても、水洗化率の低さが要因となっていると考えられますが、水洗化率の低さに限らず、使用料収入に繋がらない不明水も原因の１つだと考えています。また、人口減少に合わせた施設の見直しを行うことにより、維持管理費の削減も図れるため、収入だけではなく、支出の面でも見直す必要があると考えます。
 </t>
    <rPh sb="1" eb="4">
      <t>シュウエキテキ</t>
    </rPh>
    <rPh sb="4" eb="6">
      <t>シュウシ</t>
    </rPh>
    <rPh sb="6" eb="8">
      <t>ヒリツ</t>
    </rPh>
    <rPh sb="9" eb="11">
      <t>ケイヒ</t>
    </rPh>
    <rPh sb="11" eb="14">
      <t>カイシュウリツ</t>
    </rPh>
    <rPh sb="15" eb="16">
      <t>トモ</t>
    </rPh>
    <rPh sb="22" eb="24">
      <t>シタマワ</t>
    </rPh>
    <rPh sb="29" eb="32">
      <t>スイセンカ</t>
    </rPh>
    <rPh sb="32" eb="33">
      <t>リツ</t>
    </rPh>
    <rPh sb="34" eb="36">
      <t>ルイジ</t>
    </rPh>
    <rPh sb="36" eb="38">
      <t>ダンタイ</t>
    </rPh>
    <rPh sb="38" eb="41">
      <t>ヘイキンチ</t>
    </rPh>
    <rPh sb="42" eb="44">
      <t>シタマワ</t>
    </rPh>
    <rPh sb="53" eb="55">
      <t>ケイヒ</t>
    </rPh>
    <rPh sb="56" eb="59">
      <t>シヨウリョウ</t>
    </rPh>
    <rPh sb="59" eb="61">
      <t>シュウニュウ</t>
    </rPh>
    <rPh sb="65" eb="66">
      <t>マカナ</t>
    </rPh>
    <rPh sb="71" eb="73">
      <t>イッパン</t>
    </rPh>
    <rPh sb="73" eb="75">
      <t>カイケイ</t>
    </rPh>
    <rPh sb="76" eb="79">
      <t>クリイレキン</t>
    </rPh>
    <rPh sb="79" eb="80">
      <t>トウ</t>
    </rPh>
    <rPh sb="81" eb="83">
      <t>ザイゲン</t>
    </rPh>
    <rPh sb="84" eb="86">
      <t>イゾン</t>
    </rPh>
    <rPh sb="91" eb="92">
      <t>カンガ</t>
    </rPh>
    <rPh sb="100" eb="103">
      <t>スイセンカ</t>
    </rPh>
    <rPh sb="103" eb="104">
      <t>リツ</t>
    </rPh>
    <rPh sb="109" eb="111">
      <t>ビゾウ</t>
    </rPh>
    <rPh sb="112" eb="113">
      <t>ツヅ</t>
    </rPh>
    <rPh sb="120" eb="122">
      <t>サンテイ</t>
    </rPh>
    <rPh sb="123" eb="125">
      <t>キソ</t>
    </rPh>
    <rPh sb="125" eb="127">
      <t>スウチ</t>
    </rPh>
    <rPh sb="130" eb="133">
      <t>スイセンカ</t>
    </rPh>
    <rPh sb="133" eb="135">
      <t>ジンコウ</t>
    </rPh>
    <rPh sb="140" eb="142">
      <t>ビゲン</t>
    </rPh>
    <rPh sb="142" eb="144">
      <t>ケイコウ</t>
    </rPh>
    <rPh sb="150" eb="153">
      <t>スイセンカ</t>
    </rPh>
    <rPh sb="153" eb="154">
      <t>リツ</t>
    </rPh>
    <rPh sb="155" eb="157">
      <t>コウジョウ</t>
    </rPh>
    <rPh sb="158" eb="159">
      <t>ハカ</t>
    </rPh>
    <rPh sb="163" eb="165">
      <t>ヒツヨウ</t>
    </rPh>
    <rPh sb="176" eb="178">
      <t>ゲキテキ</t>
    </rPh>
    <rPh sb="179" eb="181">
      <t>コウジョウ</t>
    </rPh>
    <rPh sb="182" eb="184">
      <t>ミコ</t>
    </rPh>
    <rPh sb="190" eb="193">
      <t>シヨウリョウ</t>
    </rPh>
    <rPh sb="193" eb="195">
      <t>カイテイ</t>
    </rPh>
    <rPh sb="196" eb="198">
      <t>シヤ</t>
    </rPh>
    <rPh sb="199" eb="200">
      <t>イ</t>
    </rPh>
    <rPh sb="202" eb="204">
      <t>ケイエイ</t>
    </rPh>
    <rPh sb="205" eb="207">
      <t>ケンゼン</t>
    </rPh>
    <rPh sb="207" eb="208">
      <t>カ</t>
    </rPh>
    <rPh sb="209" eb="210">
      <t>ツナ</t>
    </rPh>
    <rPh sb="217" eb="218">
      <t>カンガ</t>
    </rPh>
    <rPh sb="228" eb="230">
      <t>オスイ</t>
    </rPh>
    <rPh sb="230" eb="232">
      <t>ショリ</t>
    </rPh>
    <rPh sb="232" eb="234">
      <t>ゲンカ</t>
    </rPh>
    <rPh sb="235" eb="237">
      <t>ルイジ</t>
    </rPh>
    <rPh sb="237" eb="239">
      <t>ダンタイ</t>
    </rPh>
    <rPh sb="239" eb="242">
      <t>ヘイキンチ</t>
    </rPh>
    <rPh sb="243" eb="245">
      <t>ウワマワ</t>
    </rPh>
    <rPh sb="249" eb="250">
      <t>テン</t>
    </rPh>
    <rPh sb="256" eb="259">
      <t>スイセンカ</t>
    </rPh>
    <rPh sb="259" eb="260">
      <t>リツ</t>
    </rPh>
    <rPh sb="261" eb="262">
      <t>ヒク</t>
    </rPh>
    <rPh sb="264" eb="266">
      <t>ヨウイン</t>
    </rPh>
    <rPh sb="273" eb="274">
      <t>カンガ</t>
    </rPh>
    <rPh sb="281" eb="284">
      <t>スイセンカ</t>
    </rPh>
    <rPh sb="284" eb="285">
      <t>リツ</t>
    </rPh>
    <rPh sb="286" eb="287">
      <t>ヒク</t>
    </rPh>
    <rPh sb="289" eb="290">
      <t>カギ</t>
    </rPh>
    <rPh sb="293" eb="296">
      <t>シヨウリョウ</t>
    </rPh>
    <rPh sb="296" eb="298">
      <t>シュウニュウ</t>
    </rPh>
    <rPh sb="299" eb="300">
      <t>ツナ</t>
    </rPh>
    <rPh sb="304" eb="306">
      <t>フメイ</t>
    </rPh>
    <rPh sb="306" eb="307">
      <t>スイ</t>
    </rPh>
    <rPh sb="308" eb="310">
      <t>ゲンイン</t>
    </rPh>
    <rPh sb="315" eb="316">
      <t>カンガ</t>
    </rPh>
    <rPh sb="325" eb="327">
      <t>ジンコウ</t>
    </rPh>
    <rPh sb="327" eb="329">
      <t>ゲンショウ</t>
    </rPh>
    <rPh sb="330" eb="331">
      <t>ア</t>
    </rPh>
    <rPh sb="334" eb="336">
      <t>シセツ</t>
    </rPh>
    <rPh sb="337" eb="339">
      <t>ミナオ</t>
    </rPh>
    <rPh sb="341" eb="342">
      <t>オコナ</t>
    </rPh>
    <rPh sb="349" eb="351">
      <t>イジ</t>
    </rPh>
    <rPh sb="351" eb="354">
      <t>カンリヒ</t>
    </rPh>
    <rPh sb="355" eb="357">
      <t>サクゲン</t>
    </rPh>
    <rPh sb="358" eb="359">
      <t>ハカ</t>
    </rPh>
    <rPh sb="364" eb="366">
      <t>シュウニュウ</t>
    </rPh>
    <rPh sb="373" eb="375">
      <t>シシュツ</t>
    </rPh>
    <rPh sb="376" eb="377">
      <t>メン</t>
    </rPh>
    <rPh sb="379" eb="381">
      <t>ミナオ</t>
    </rPh>
    <rPh sb="382" eb="384">
      <t>ヒツヨウ</t>
    </rPh>
    <rPh sb="388" eb="389">
      <t>カンガ</t>
    </rPh>
    <phoneticPr fontId="4"/>
  </si>
  <si>
    <t>　現状では各指標の低さから、経営の健全化ができているとはいえないため、水洗化率の向上と併せて、使用料改定による自主財源の確保を図りつつ、不明水対策や施設の維持管理費を削減しながら、収入と支出の両面から見直していく必要があります。
　現在、公営企業会計に移行する準備を進めております。移行予定である平成３２年度以降には分析対象となる経営指標が新しくなるため、より詳細な経営分析による、経営の健全化を図れると考えています。</t>
    <rPh sb="1" eb="3">
      <t>ゲンジョウ</t>
    </rPh>
    <rPh sb="5" eb="8">
      <t>カクシヒョウ</t>
    </rPh>
    <rPh sb="9" eb="10">
      <t>ヒク</t>
    </rPh>
    <rPh sb="14" eb="16">
      <t>ケイエイ</t>
    </rPh>
    <rPh sb="35" eb="38">
      <t>スイセンカ</t>
    </rPh>
    <rPh sb="38" eb="39">
      <t>リツ</t>
    </rPh>
    <rPh sb="40" eb="42">
      <t>コウジョウ</t>
    </rPh>
    <rPh sb="43" eb="44">
      <t>アワ</t>
    </rPh>
    <rPh sb="47" eb="50">
      <t>シヨウリョウ</t>
    </rPh>
    <rPh sb="50" eb="52">
      <t>カイテイ</t>
    </rPh>
    <rPh sb="55" eb="57">
      <t>ジシュ</t>
    </rPh>
    <rPh sb="57" eb="59">
      <t>ザイゲン</t>
    </rPh>
    <rPh sb="60" eb="62">
      <t>カクホ</t>
    </rPh>
    <rPh sb="63" eb="64">
      <t>ハカ</t>
    </rPh>
    <rPh sb="68" eb="70">
      <t>フメイ</t>
    </rPh>
    <rPh sb="70" eb="71">
      <t>スイ</t>
    </rPh>
    <rPh sb="71" eb="73">
      <t>タイサク</t>
    </rPh>
    <rPh sb="74" eb="76">
      <t>シセツ</t>
    </rPh>
    <rPh sb="77" eb="79">
      <t>イジ</t>
    </rPh>
    <rPh sb="79" eb="82">
      <t>カンリヒ</t>
    </rPh>
    <rPh sb="83" eb="85">
      <t>サクゲン</t>
    </rPh>
    <rPh sb="90" eb="92">
      <t>シュウニュウ</t>
    </rPh>
    <rPh sb="93" eb="95">
      <t>シシュツ</t>
    </rPh>
    <rPh sb="96" eb="98">
      <t>リョウメン</t>
    </rPh>
    <rPh sb="100" eb="102">
      <t>ミナオ</t>
    </rPh>
    <rPh sb="106" eb="108">
      <t>ヒツヨウ</t>
    </rPh>
    <rPh sb="116" eb="118">
      <t>ゲンザイ</t>
    </rPh>
    <rPh sb="119" eb="121">
      <t>コウエイ</t>
    </rPh>
    <rPh sb="121" eb="123">
      <t>キギョウ</t>
    </rPh>
    <rPh sb="123" eb="125">
      <t>カイケイ</t>
    </rPh>
    <rPh sb="126" eb="128">
      <t>イコウ</t>
    </rPh>
    <rPh sb="130" eb="132">
      <t>ジュンビ</t>
    </rPh>
    <rPh sb="133" eb="134">
      <t>スス</t>
    </rPh>
    <rPh sb="141" eb="143">
      <t>イコウ</t>
    </rPh>
    <rPh sb="143" eb="145">
      <t>ヨテイ</t>
    </rPh>
    <rPh sb="148" eb="150">
      <t>ヘイセイ</t>
    </rPh>
    <rPh sb="152" eb="154">
      <t>ネンド</t>
    </rPh>
    <rPh sb="154" eb="156">
      <t>イコウ</t>
    </rPh>
    <rPh sb="158" eb="160">
      <t>ブンセキ</t>
    </rPh>
    <rPh sb="160" eb="162">
      <t>タイショウ</t>
    </rPh>
    <rPh sb="165" eb="167">
      <t>ケイエイ</t>
    </rPh>
    <rPh sb="167" eb="169">
      <t>シヒョウ</t>
    </rPh>
    <rPh sb="170" eb="171">
      <t>アタラ</t>
    </rPh>
    <rPh sb="180" eb="182">
      <t>ショウサイ</t>
    </rPh>
    <rPh sb="183" eb="185">
      <t>ケイエイ</t>
    </rPh>
    <rPh sb="185" eb="187">
      <t>ブンセキ</t>
    </rPh>
    <rPh sb="191" eb="193">
      <t>ケイエイ</t>
    </rPh>
    <rPh sb="194" eb="196">
      <t>ケンゼン</t>
    </rPh>
    <rPh sb="196" eb="197">
      <t>カ</t>
    </rPh>
    <rPh sb="198" eb="199">
      <t>ハカ</t>
    </rPh>
    <rPh sb="202" eb="203">
      <t>カンガ</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</si>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</sst>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7186112"/>
        <c:axId val="20770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07186112"/>
        <c:axId val="207700712"/>
      </c:lineChart>
      <c:dateAx>
        <c:axId val="207186112"/>
        <c:scaling>
          <c:orientation val="minMax"/>
        </c:scaling>
        <c:delete val="1"/>
        <c:axPos val="b"/>
        <c:numFmt formatCode="ge" sourceLinked="1"/>
        <c:majorTickMark val="none"/>
        <c:minorTickMark val="none"/>
        <c:tickLblPos val="none"/>
        <c:crossAx val="207700712"/>
        <c:crosses val="autoZero"/>
        <c:auto val="1"/>
        <c:lblOffset val="100"/>
        <c:baseTimeUnit val="years"/>
      </c:dateAx>
      <c:valAx>
        <c:axId val="20770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7930920"/>
        <c:axId val="20793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07930920"/>
        <c:axId val="207931312"/>
      </c:lineChart>
      <c:dateAx>
        <c:axId val="207930920"/>
        <c:scaling>
          <c:orientation val="minMax"/>
        </c:scaling>
        <c:delete val="1"/>
        <c:axPos val="b"/>
        <c:numFmt formatCode="ge" sourceLinked="1"/>
        <c:majorTickMark val="none"/>
        <c:minorTickMark val="none"/>
        <c:tickLblPos val="none"/>
        <c:crossAx val="207931312"/>
        <c:crosses val="autoZero"/>
        <c:auto val="1"/>
        <c:lblOffset val="100"/>
        <c:baseTimeUnit val="years"/>
      </c:dateAx>
      <c:valAx>
        <c:axId val="20793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3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64.290000000000006</c:v>
                </c:pt>
                <c:pt idx="1">
                  <c:v>65.98</c:v>
                </c:pt>
                <c:pt idx="2">
                  <c:v>67.37</c:v>
                </c:pt>
                <c:pt idx="3">
                  <c:v>68.19</c:v>
                </c:pt>
                <c:pt idx="4">
                  <c:v>69.3</c:v>
                </c:pt>
              </c:numCache>
            </c:numRef>
          </c:val>
        </c:ser>
        <c:dLbls>
          <c:showLegendKey val="0"/>
          <c:showVal val="0"/>
          <c:showCatName val="0"/>
          <c:showSerName val="0"/>
          <c:showPercent val="0"/>
          <c:showBubbleSize val="0"/>
        </c:dLbls>
        <c:gapWidth val="150"/>
        <c:axId val="207932488"/>
        <c:axId val="22778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07932488"/>
        <c:axId val="227782360"/>
      </c:lineChart>
      <c:dateAx>
        <c:axId val="207932488"/>
        <c:scaling>
          <c:orientation val="minMax"/>
        </c:scaling>
        <c:delete val="1"/>
        <c:axPos val="b"/>
        <c:numFmt formatCode="ge" sourceLinked="1"/>
        <c:majorTickMark val="none"/>
        <c:minorTickMark val="none"/>
        <c:tickLblPos val="none"/>
        <c:crossAx val="227782360"/>
        <c:crosses val="autoZero"/>
        <c:auto val="1"/>
        <c:lblOffset val="100"/>
        <c:baseTimeUnit val="years"/>
      </c:dateAx>
      <c:valAx>
        <c:axId val="22778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3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52.33</c:v>
                </c:pt>
                <c:pt idx="1">
                  <c:v>55.99</c:v>
                </c:pt>
                <c:pt idx="2">
                  <c:v>56.08</c:v>
                </c:pt>
                <c:pt idx="3">
                  <c:v>58.89</c:v>
                </c:pt>
                <c:pt idx="4">
                  <c:v>59.63</c:v>
                </c:pt>
              </c:numCache>
            </c:numRef>
          </c:val>
        </c:ser>
        <c:dLbls>
          <c:showLegendKey val="0"/>
          <c:showVal val="0"/>
          <c:showCatName val="0"/>
          <c:showSerName val="0"/>
          <c:showPercent val="0"/>
          <c:showBubbleSize val="0"/>
        </c:dLbls>
        <c:gapWidth val="150"/>
        <c:axId val="207701888"/>
        <c:axId val="20770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701888"/>
        <c:axId val="207702280"/>
      </c:lineChart>
      <c:dateAx>
        <c:axId val="207701888"/>
        <c:scaling>
          <c:orientation val="minMax"/>
        </c:scaling>
        <c:delete val="1"/>
        <c:axPos val="b"/>
        <c:numFmt formatCode="ge" sourceLinked="1"/>
        <c:majorTickMark val="none"/>
        <c:minorTickMark val="none"/>
        <c:tickLblPos val="none"/>
        <c:crossAx val="207702280"/>
        <c:crosses val="autoZero"/>
        <c:auto val="1"/>
        <c:lblOffset val="100"/>
        <c:baseTimeUnit val="years"/>
      </c:dateAx>
      <c:valAx>
        <c:axId val="20770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7703456"/>
        <c:axId val="20770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703456"/>
        <c:axId val="207703848"/>
      </c:lineChart>
      <c:dateAx>
        <c:axId val="207703456"/>
        <c:scaling>
          <c:orientation val="minMax"/>
        </c:scaling>
        <c:delete val="1"/>
        <c:axPos val="b"/>
        <c:numFmt formatCode="ge" sourceLinked="1"/>
        <c:majorTickMark val="none"/>
        <c:minorTickMark val="none"/>
        <c:tickLblPos val="none"/>
        <c:crossAx val="207703848"/>
        <c:crosses val="autoZero"/>
        <c:auto val="1"/>
        <c:lblOffset val="100"/>
        <c:baseTimeUnit val="years"/>
      </c:dateAx>
      <c:valAx>
        <c:axId val="20770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707608"/>
        <c:axId val="2277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707608"/>
        <c:axId val="227708000"/>
      </c:lineChart>
      <c:dateAx>
        <c:axId val="227707608"/>
        <c:scaling>
          <c:orientation val="minMax"/>
        </c:scaling>
        <c:delete val="1"/>
        <c:axPos val="b"/>
        <c:numFmt formatCode="ge" sourceLinked="1"/>
        <c:majorTickMark val="none"/>
        <c:minorTickMark val="none"/>
        <c:tickLblPos val="none"/>
        <c:crossAx val="227708000"/>
        <c:crosses val="autoZero"/>
        <c:auto val="1"/>
        <c:lblOffset val="100"/>
        <c:baseTimeUnit val="years"/>
      </c:dateAx>
      <c:valAx>
        <c:axId val="2277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0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709176"/>
        <c:axId val="2277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709176"/>
        <c:axId val="227709568"/>
      </c:lineChart>
      <c:dateAx>
        <c:axId val="227709176"/>
        <c:scaling>
          <c:orientation val="minMax"/>
        </c:scaling>
        <c:delete val="1"/>
        <c:axPos val="b"/>
        <c:numFmt formatCode="ge" sourceLinked="1"/>
        <c:majorTickMark val="none"/>
        <c:minorTickMark val="none"/>
        <c:tickLblPos val="none"/>
        <c:crossAx val="227709568"/>
        <c:crosses val="autoZero"/>
        <c:auto val="1"/>
        <c:lblOffset val="100"/>
        <c:baseTimeUnit val="years"/>
      </c:dateAx>
      <c:valAx>
        <c:axId val="2277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0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710744"/>
        <c:axId val="22812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710744"/>
        <c:axId val="228126432"/>
      </c:lineChart>
      <c:dateAx>
        <c:axId val="227710744"/>
        <c:scaling>
          <c:orientation val="minMax"/>
        </c:scaling>
        <c:delete val="1"/>
        <c:axPos val="b"/>
        <c:numFmt formatCode="ge" sourceLinked="1"/>
        <c:majorTickMark val="none"/>
        <c:minorTickMark val="none"/>
        <c:tickLblPos val="none"/>
        <c:crossAx val="228126432"/>
        <c:crosses val="autoZero"/>
        <c:auto val="1"/>
        <c:lblOffset val="100"/>
        <c:baseTimeUnit val="years"/>
      </c:dateAx>
      <c:valAx>
        <c:axId val="2281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1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2393.29</c:v>
                </c:pt>
                <c:pt idx="1">
                  <c:v>2101.9299999999998</c:v>
                </c:pt>
                <c:pt idx="2">
                  <c:v>1937.28</c:v>
                </c:pt>
                <c:pt idx="3">
                  <c:v>1482.29</c:v>
                </c:pt>
                <c:pt idx="4">
                  <c:v>1444.46</c:v>
                </c:pt>
              </c:numCache>
            </c:numRef>
          </c:val>
        </c:ser>
        <c:dLbls>
          <c:showLegendKey val="0"/>
          <c:showVal val="0"/>
          <c:showCatName val="0"/>
          <c:showSerName val="0"/>
          <c:showPercent val="0"/>
          <c:showBubbleSize val="0"/>
        </c:dLbls>
        <c:gapWidth val="150"/>
        <c:axId val="228127608"/>
        <c:axId val="2281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28127608"/>
        <c:axId val="228128000"/>
      </c:lineChart>
      <c:dateAx>
        <c:axId val="228127608"/>
        <c:scaling>
          <c:orientation val="minMax"/>
        </c:scaling>
        <c:delete val="1"/>
        <c:axPos val="b"/>
        <c:numFmt formatCode="ge" sourceLinked="1"/>
        <c:majorTickMark val="none"/>
        <c:minorTickMark val="none"/>
        <c:tickLblPos val="none"/>
        <c:crossAx val="228128000"/>
        <c:crosses val="autoZero"/>
        <c:auto val="1"/>
        <c:lblOffset val="100"/>
        <c:baseTimeUnit val="years"/>
      </c:dateAx>
      <c:valAx>
        <c:axId val="2281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2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45.88</c:v>
                </c:pt>
                <c:pt idx="1">
                  <c:v>46.71</c:v>
                </c:pt>
                <c:pt idx="2">
                  <c:v>48.74</c:v>
                </c:pt>
                <c:pt idx="3">
                  <c:v>49.87</c:v>
                </c:pt>
                <c:pt idx="4">
                  <c:v>50.93</c:v>
                </c:pt>
              </c:numCache>
            </c:numRef>
          </c:val>
        </c:ser>
        <c:dLbls>
          <c:showLegendKey val="0"/>
          <c:showVal val="0"/>
          <c:showCatName val="0"/>
          <c:showSerName val="0"/>
          <c:showPercent val="0"/>
          <c:showBubbleSize val="0"/>
        </c:dLbls>
        <c:gapWidth val="150"/>
        <c:axId val="228129176"/>
        <c:axId val="2281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28129176"/>
        <c:axId val="228129568"/>
      </c:lineChart>
      <c:dateAx>
        <c:axId val="228129176"/>
        <c:scaling>
          <c:orientation val="minMax"/>
        </c:scaling>
        <c:delete val="1"/>
        <c:axPos val="b"/>
        <c:numFmt formatCode="ge" sourceLinked="1"/>
        <c:majorTickMark val="none"/>
        <c:minorTickMark val="none"/>
        <c:tickLblPos val="none"/>
        <c:crossAx val="228129568"/>
        <c:crosses val="autoZero"/>
        <c:auto val="1"/>
        <c:lblOffset val="100"/>
        <c:baseTimeUnit val="years"/>
      </c:dateAx>
      <c:valAx>
        <c:axId val="2281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2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292.92</c:v>
                </c:pt>
                <c:pt idx="1">
                  <c:v>294.77999999999997</c:v>
                </c:pt>
                <c:pt idx="2">
                  <c:v>297.04000000000002</c:v>
                </c:pt>
                <c:pt idx="3">
                  <c:v>305.64999999999998</c:v>
                </c:pt>
                <c:pt idx="4">
                  <c:v>300.33</c:v>
                </c:pt>
              </c:numCache>
            </c:numRef>
          </c:val>
        </c:ser>
        <c:dLbls>
          <c:showLegendKey val="0"/>
          <c:showVal val="0"/>
          <c:showCatName val="0"/>
          <c:showSerName val="0"/>
          <c:showPercent val="0"/>
          <c:showBubbleSize val="0"/>
        </c:dLbls>
        <c:gapWidth val="150"/>
        <c:axId val="207929352"/>
        <c:axId val="20792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07929352"/>
        <c:axId val="207929744"/>
      </c:lineChart>
      <c:dateAx>
        <c:axId val="207929352"/>
        <c:scaling>
          <c:orientation val="minMax"/>
        </c:scaling>
        <c:delete val="1"/>
        <c:axPos val="b"/>
        <c:numFmt formatCode="ge" sourceLinked="1"/>
        <c:majorTickMark val="none"/>
        <c:minorTickMark val="none"/>
        <c:tickLblPos val="none"/>
        <c:crossAx val="207929744"/>
        <c:crosses val="autoZero"/>
        <c:auto val="1"/>
        <c:lblOffset val="100"/>
        <c:baseTimeUnit val="years"/>
      </c:dateAx>
      <c:valAx>
        <c:axId val="20792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2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秋田県　三種町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124</v>
      </c>
      <c r="AE8" s="73"/>
      <c r="AF8" s="73"/>
      <c r="AG8" s="73"/>
      <c r="AH8" s="73"/>
      <c r="AI8" s="73"/>
      <c r="AJ8" s="73"/>
      <c r="AK8" s="4"/>
      <c r="AL8" s="67">
        <f>データ!S6</f>
        <v>17423</v>
      </c>
      <c r="AM8" s="67"/>
      <c r="AN8" s="67"/>
      <c r="AO8" s="67"/>
      <c r="AP8" s="67"/>
      <c r="AQ8" s="67"/>
      <c r="AR8" s="67"/>
      <c r="AS8" s="67"/>
      <c r="AT8" s="66">
        <f>データ!T6</f>
        <v>247.98</v>
      </c>
      <c r="AU8" s="66"/>
      <c r="AV8" s="66"/>
      <c r="AW8" s="66"/>
      <c r="AX8" s="66"/>
      <c r="AY8" s="66"/>
      <c r="AZ8" s="66"/>
      <c r="BA8" s="66"/>
      <c r="BB8" s="66">
        <f>データ!U6</f>
        <v>70.260000000000005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69.87</v>
      </c>
      <c r="Q10" s="66"/>
      <c r="R10" s="66"/>
      <c r="S10" s="66"/>
      <c r="T10" s="66"/>
      <c r="U10" s="66"/>
      <c r="V10" s="66"/>
      <c r="W10" s="66">
        <f>データ!Q6</f>
        <v>83.04</v>
      </c>
      <c r="X10" s="66"/>
      <c r="Y10" s="66"/>
      <c r="Z10" s="66"/>
      <c r="AA10" s="66"/>
      <c r="AB10" s="66"/>
      <c r="AC10" s="66"/>
      <c r="AD10" s="67">
        <f>データ!R6</f>
        <v>3020</v>
      </c>
      <c r="AE10" s="67"/>
      <c r="AF10" s="67"/>
      <c r="AG10" s="67"/>
      <c r="AH10" s="67"/>
      <c r="AI10" s="67"/>
      <c r="AJ10" s="67"/>
      <c r="AK10" s="2"/>
      <c r="AL10" s="67">
        <f>データ!V6</f>
        <v>12054</v>
      </c>
      <c r="AM10" s="67"/>
      <c r="AN10" s="67"/>
      <c r="AO10" s="67"/>
      <c r="AP10" s="67"/>
      <c r="AQ10" s="67"/>
      <c r="AR10" s="67"/>
      <c r="AS10" s="67"/>
      <c r="AT10" s="66">
        <f>データ!W6</f>
        <v>5.54</v>
      </c>
      <c r="AU10" s="66"/>
      <c r="AV10" s="66"/>
      <c r="AW10" s="66"/>
      <c r="AX10" s="66"/>
      <c r="AY10" s="66"/>
      <c r="AZ10" s="66"/>
      <c r="BA10" s="66"/>
      <c r="BB10" s="66">
        <f>データ!X6</f>
        <v>2175.81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53481</v>
      </c>
      <c r="D6" s="33">
        <f t="shared" si="3"/>
        <v>47</v>
      </c>
      <c r="E6" s="33">
        <f t="shared" si="3"/>
        <v>17</v>
      </c>
      <c r="F6" s="33">
        <f t="shared" si="3"/>
        <v>4</v>
      </c>
      <c r="G6" s="33">
        <f t="shared" si="3"/>
        <v>0</v>
      </c>
      <c r="H6" s="33" t="str">
        <f t="shared" si="3"/>
        <v>秋田県　三種町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69.87</v>
      </c>
      <c r="Q6" s="34">
        <f t="shared" si="3"/>
        <v>83.04</v>
      </c>
      <c r="R6" s="34">
        <f t="shared" si="3"/>
        <v>3020</v>
      </c>
      <c r="S6" s="34">
        <f t="shared" si="3"/>
        <v>17423</v>
      </c>
      <c r="T6" s="34">
        <f t="shared" si="3"/>
        <v>247.98</v>
      </c>
      <c r="U6" s="34">
        <f t="shared" si="3"/>
        <v>70.260000000000005</v>
      </c>
      <c r="V6" s="34">
        <f t="shared" si="3"/>
        <v>12054</v>
      </c>
      <c r="W6" s="34">
        <f t="shared" si="3"/>
        <v>5.54</v>
      </c>
      <c r="X6" s="34">
        <f t="shared" si="3"/>
        <v>2175.81</v>
      </c>
      <c r="Y6" s="35">
        <f>IF(Y7="",NA(),Y7)</f>
        <v>52.33</v>
      </c>
      <c r="Z6" s="35">
        <f t="shared" ref="Z6:AH6" si="4">IF(Z7="",NA(),Z7)</f>
        <v>55.99</v>
      </c>
      <c r="AA6" s="35">
        <f t="shared" si="4"/>
        <v>56.08</v>
      </c>
      <c r="AB6" s="35">
        <f t="shared" si="4"/>
        <v>58.89</v>
      </c>
      <c r="AC6" s="35">
        <f t="shared" si="4"/>
        <v>59.63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2393.29</v>
      </c>
      <c r="BG6" s="35">
        <f t="shared" ref="BG6:BO6" si="7">IF(BG7="",NA(),BG7)</f>
        <v>2101.9299999999998</v>
      </c>
      <c r="BH6" s="35">
        <f t="shared" si="7"/>
        <v>1937.28</v>
      </c>
      <c r="BI6" s="35">
        <f t="shared" si="7"/>
        <v>1482.29</v>
      </c>
      <c r="BJ6" s="35">
        <f t="shared" si="7"/>
        <v>1444.46</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45.88</v>
      </c>
      <c r="BR6" s="35">
        <f t="shared" ref="BR6:BZ6" si="8">IF(BR7="",NA(),BR7)</f>
        <v>46.71</v>
      </c>
      <c r="BS6" s="35">
        <f t="shared" si="8"/>
        <v>48.74</v>
      </c>
      <c r="BT6" s="35">
        <f t="shared" si="8"/>
        <v>49.87</v>
      </c>
      <c r="BU6" s="35">
        <f t="shared" si="8"/>
        <v>50.93</v>
      </c>
      <c r="BV6" s="35">
        <f t="shared" si="8"/>
        <v>62.83</v>
      </c>
      <c r="BW6" s="35">
        <f t="shared" si="8"/>
        <v>64.63</v>
      </c>
      <c r="BX6" s="35">
        <f t="shared" si="8"/>
        <v>66.56</v>
      </c>
      <c r="BY6" s="35">
        <f t="shared" si="8"/>
        <v>66.22</v>
      </c>
      <c r="BZ6" s="35">
        <f t="shared" si="8"/>
        <v>69.87</v>
      </c>
      <c r="CA6" s="34" t="str">
        <f>IF(CA7="","",IF(CA7="-","【-】","【"&amp;SUBSTITUTE(TEXT(CA7,"#,##0.00"),"-","△")&amp;"】"))</f>
        <v>【69.80】</v>
      </c>
      <c r="CB6" s="35">
        <f>IF(CB7="",NA(),CB7)</f>
        <v>292.92</v>
      </c>
      <c r="CC6" s="35">
        <f t="shared" ref="CC6:CK6" si="9">IF(CC7="",NA(),CC7)</f>
        <v>294.77999999999997</v>
      </c>
      <c r="CD6" s="35">
        <f t="shared" si="9"/>
        <v>297.04000000000002</v>
      </c>
      <c r="CE6" s="35">
        <f t="shared" si="9"/>
        <v>305.64999999999998</v>
      </c>
      <c r="CF6" s="35">
        <f t="shared" si="9"/>
        <v>300.33</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64.290000000000006</v>
      </c>
      <c r="CY6" s="35">
        <f t="shared" ref="CY6:DG6" si="11">IF(CY7="",NA(),CY7)</f>
        <v>65.98</v>
      </c>
      <c r="CZ6" s="35">
        <f t="shared" si="11"/>
        <v>67.37</v>
      </c>
      <c r="DA6" s="35">
        <f t="shared" si="11"/>
        <v>68.19</v>
      </c>
      <c r="DB6" s="35">
        <f t="shared" si="11"/>
        <v>69.3</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53481</v>
      </c>
      <c r="D7" s="37">
        <v>47</v>
      </c>
      <c r="E7" s="37">
        <v>17</v>
      </c>
      <c r="F7" s="37">
        <v>4</v>
      </c>
      <c r="G7" s="37">
        <v>0</v>
      </c>
      <c r="H7" s="37" t="s">
        <v>109</v>
      </c>
      <c r="I7" s="37" t="s">
        <v>110</v>
      </c>
      <c r="J7" s="37" t="s">
        <v>111</v>
      </c>
      <c r="K7" s="37" t="s">
        <v>112</v>
      </c>
      <c r="L7" s="37" t="s">
        <v>113</v>
      </c>
      <c r="M7" s="37"/>
      <c r="N7" s="38" t="s">
        <v>114</v>
      </c>
      <c r="O7" s="38" t="s">
        <v>115</v>
      </c>
      <c r="P7" s="38">
        <v>69.87</v>
      </c>
      <c r="Q7" s="38">
        <v>83.04</v>
      </c>
      <c r="R7" s="38">
        <v>3020</v>
      </c>
      <c r="S7" s="38">
        <v>17423</v>
      </c>
      <c r="T7" s="38">
        <v>247.98</v>
      </c>
      <c r="U7" s="38">
        <v>70.260000000000005</v>
      </c>
      <c r="V7" s="38">
        <v>12054</v>
      </c>
      <c r="W7" s="38">
        <v>5.54</v>
      </c>
      <c r="X7" s="38">
        <v>2175.81</v>
      </c>
      <c r="Y7" s="38">
        <v>52.33</v>
      </c>
      <c r="Z7" s="38">
        <v>55.99</v>
      </c>
      <c r="AA7" s="38">
        <v>56.08</v>
      </c>
      <c r="AB7" s="38">
        <v>58.89</v>
      </c>
      <c r="AC7" s="38">
        <v>59.63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2393.29</v>
      </c>
      <c r="BG7" s="38">
        <v>2101.9299999999998</v>
      </c>
      <c r="BH7" s="38">
        <v>1937.28</v>
      </c>
      <c r="BI7" s="38">
        <v>1482.29</v>
      </c>
      <c r="BJ7" s="38">
        <v>1444.46</v>
      </c>
      <c r="BK7" s="38">
        <v>1622.51</v>
      </c>
      <c r="BL7" s="38">
        <v>1569.13</v>
      </c>
      <c r="BM7" s="38">
        <v>1436</v>
      </c>
      <c r="BN7" s="38">
        <v>1434.89</v>
      </c>
      <c r="BO7" s="38">
        <v>1298.9100000000001</v>
      </c>
      <c r="BP7" s="38">
        <v>1348.09</v>
      </c>
      <c r="BQ7" s="38">
        <v>45.88</v>
      </c>
      <c r="BR7" s="38">
        <v>46.71</v>
      </c>
      <c r="BS7" s="38">
        <v>48.74</v>
      </c>
      <c r="BT7" s="38">
        <v>49.87</v>
      </c>
      <c r="BU7" s="38">
        <v>50.93</v>
      </c>
      <c r="BV7" s="38">
        <v>62.83</v>
      </c>
      <c r="BW7" s="38">
        <v>64.63</v>
      </c>
      <c r="BX7" s="38">
        <v>66.56</v>
      </c>
      <c r="BY7" s="38">
        <v>66.22</v>
      </c>
      <c r="BZ7" s="38">
        <v>69.87</v>
      </c>
      <c r="CA7" s="38">
        <v>69.8</v>
      </c>
      <c r="CB7" s="38">
        <v>292.92</v>
      </c>
      <c r="CC7" s="38">
        <v>294.77999999999997</v>
      </c>
      <c r="CD7" s="38">
        <v>297.04000000000002</v>
      </c>
      <c r="CE7" s="38">
        <v>305.64999999999998</v>
      </c>
      <c r="CF7" s="38">
        <v>300.33</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64.290000000000006</v>
      </c>
      <c r="CY7" s="38">
        <v>65.98</v>
      </c>
      <c r="CZ7" s="38">
        <v>67.37</v>
      </c>
      <c r="DA7" s="38">
        <v>68.19</v>
      </c>
      <c r="DB7" s="38">
        <v>69.3</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2018-02-09T00:22:18Z</cp:lastPrinted>
  <dcterms:created xsi:type="dcterms:W3CDTF">2017-12-25T02:16:49Z</dcterms:created>
  <dcterms:modified xsi:type="dcterms:W3CDTF">2018-02-09T07:16:40Z</dcterms:modified>
  <cp:category/>
</cp:coreProperties>
</file>