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三種町\Desktop\平成30年度\経営比較分析表\H29 経営比較分析表\"/>
    </mc:Choice>
  </mc:AlternateContent>
  <workbookProtection workbookAlgorithmName="SHA-512" workbookHashValue="mOOsE4nmkYXHtBDAQqbe0jaq0iba2FZ6/nKfixakm5WZzbif62LMiZ/kxSJrnTvCB3DRA4Ns2Vzn/mGm28AyjQ==" workbookSaltValue="yIUZrkgtcQpxV3vSOyLfbw=="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<sst xmlns="http://schemas.openxmlformats.org/spreadsheetml/2006/main" count="245" uniqueCount="126">
  <si>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</si>
  <si>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</si>
  <si>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</si>
  <si>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</si>
  <si>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</si>
  <si>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</si>
  <si>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</si>
  <si>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</si>
  <si>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</si>
  <si>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</si>
  <si>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</si>
  <si>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</si>
  <si>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</si>
  <si>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</si>
  <si>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</si>
  <si>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</si>
  <si>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</si>
  <si>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</si>
  <si>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</si>
  <si>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</si>
  <si>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</si>
  <si>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</si>
  <si>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</si>
  <si>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</si>
  <si>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</si>
  <si>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</si>
  <si>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</si>
  <si>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</si>
  <si>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</si>
  <si>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</si>
  <si>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</si>
  <si>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</si>
  <si>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</si>
  <si>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</si>
  <si>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</si>
  <si>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</si>
  <si>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</si>
  <si>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</si>
  <si>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</si>
  <si>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</si>
  <si>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</si>
  <si>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</si>
  <si>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</si>
  <si>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</si>
  <si>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</si>
  <si>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</si>
  <si>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</si>
  <si>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</si>
  <si>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</si>
  <si>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</si>
  <si>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</si>
  <si>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</si>
  <si>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</si>
  <si>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</si>
  <si>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</si>
  <si>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</si>
  <si>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</si>
  <si>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</si>
  <si>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</si>
  <si>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</si>
  <si>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</si>
  <si>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</si>
  <si>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</si>
  <si>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</si>
  <si>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</si>
  <si>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</si>
  <si>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</si>
  <si>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</si>
  <si>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</si>
  <si>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</si>
  <si>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</si>
  <si>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</si>
  <si>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</si>
  <si>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</si>
  <si>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</si>
  <si>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</si>
  <si>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</si>
  <si>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</si>
  <si>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</si>
  <si>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</si>
  <si>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</si>
  <si>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</si>
  <si>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</si>
  <si>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</si>
  <si>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</si>
  <si>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</si>
  <si>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</si>
  <si>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</si>
  <si>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</si>
  <si>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</si>
  <si>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</si>
  <si>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</si>
  <si>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</si>
  <si>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</si>
  <si>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</si>
  <si>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</si>
  <si>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</si>
  <si>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</si>
  <si>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</si>
  <si>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</si>
  <si>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</si>
  <si>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</si>
  <si>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</si>
  <si>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</si>
  <si>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</si>
  <si>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</si>
  <si>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</si>
  <si>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</si>
  <si>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</si>
  <si>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</si>
  <si>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三種町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</si>
  <si>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</si>
  <si>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</si>
  <si>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</si>
  <si>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</si>
  <si>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</si>
  <si>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</si>
  <si>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</si>
  <si>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</si>
  <si>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</si>
  <si>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</si>
  <si>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</si>
  <si>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</si>
  <si>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平成４年に旧琴丘町で供用開始した管渠が一番古いものであり、国土交通省が示している下水道管渠の標準耐用年数５０年を経過するのは２０年以上先になります。現状では管渠更新が必要になるような目立ったトラブルは発生しておりません。
　今後は、不明水対策と併せて下水道ストックマネジメント計画を策定し、管渠の点検調査を行い老朽化状況の把握と適切な維持管理の見通しを立て、長寿命化を図っていく必要があります。</t>
    <rPh sb="1" eb="3">
      <t>ヘイセイ</t>
    </rPh>
    <rPh sb="4" eb="5">
      <t>ネン</t>
    </rPh>
    <rPh sb="6" eb="7">
      <t>キュウ</t>
    </rPh>
    <rPh sb="7" eb="9">
      <t>コトオカ</t>
    </rPh>
    <rPh sb="9" eb="10">
      <t>マチ</t>
    </rPh>
    <rPh sb="11" eb="13">
      <t>キョウヨウ</t>
    </rPh>
    <rPh sb="13" eb="15">
      <t>カイシ</t>
    </rPh>
    <rPh sb="17" eb="19">
      <t>カンキョ</t>
    </rPh>
    <rPh sb="20" eb="22">
      <t>イチバン</t>
    </rPh>
    <rPh sb="22" eb="23">
      <t>フル</t>
    </rPh>
    <rPh sb="30" eb="32">
      <t>コクド</t>
    </rPh>
    <rPh sb="32" eb="35">
      <t>コウツウショウ</t>
    </rPh>
    <rPh sb="36" eb="37">
      <t>シメ</t>
    </rPh>
    <rPh sb="41" eb="44">
      <t>ゲスイドウ</t>
    </rPh>
    <rPh sb="44" eb="46">
      <t>カンキョ</t>
    </rPh>
    <rPh sb="47" eb="49">
      <t>ヒョウジュン</t>
    </rPh>
    <rPh sb="49" eb="51">
      <t>タイヨウ</t>
    </rPh>
    <rPh sb="51" eb="53">
      <t>ネンスウ</t>
    </rPh>
    <rPh sb="55" eb="56">
      <t>ネン</t>
    </rPh>
    <rPh sb="57" eb="59">
      <t>ケイカ</t>
    </rPh>
    <rPh sb="65" eb="66">
      <t>ネン</t>
    </rPh>
    <rPh sb="66" eb="68">
      <t>イジョウ</t>
    </rPh>
    <rPh sb="68" eb="69">
      <t>サキ</t>
    </rPh>
    <rPh sb="75" eb="77">
      <t>ゲンジョウ</t>
    </rPh>
    <rPh sb="79" eb="81">
      <t>カンキョ</t>
    </rPh>
    <rPh sb="81" eb="83">
      <t>コウシン</t>
    </rPh>
    <rPh sb="84" eb="86">
      <t>ヒツヨウ</t>
    </rPh>
    <rPh sb="92" eb="94">
      <t>メダ</t>
    </rPh>
    <rPh sb="101" eb="103">
      <t>ハッセイ</t>
    </rPh>
    <rPh sb="113" eb="115">
      <t>コンゴ</t>
    </rPh>
    <rPh sb="117" eb="119">
      <t>フメイ</t>
    </rPh>
    <rPh sb="119" eb="120">
      <t>スイ</t>
    </rPh>
    <rPh sb="120" eb="122">
      <t>タイサク</t>
    </rPh>
    <rPh sb="123" eb="124">
      <t>アワ</t>
    </rPh>
    <rPh sb="126" eb="129">
      <t>ゲスイドウ</t>
    </rPh>
    <rPh sb="139" eb="141">
      <t>ケイカク</t>
    </rPh>
    <rPh sb="142" eb="144">
      <t>サクテイ</t>
    </rPh>
    <rPh sb="146" eb="148">
      <t>カンキョ</t>
    </rPh>
    <rPh sb="149" eb="151">
      <t>テンケン</t>
    </rPh>
    <rPh sb="151" eb="153">
      <t>チョウサ</t>
    </rPh>
    <rPh sb="154" eb="155">
      <t>オコナ</t>
    </rPh>
    <rPh sb="156" eb="159">
      <t>ロウチクカ</t>
    </rPh>
    <rPh sb="159" eb="161">
      <t>ジョウキョウ</t>
    </rPh>
    <rPh sb="162" eb="164">
      <t>ハアク</t>
    </rPh>
    <rPh sb="165" eb="167">
      <t>テキセツ</t>
    </rPh>
    <rPh sb="168" eb="170">
      <t>イジ</t>
    </rPh>
    <rPh sb="170" eb="172">
      <t>カンリ</t>
    </rPh>
    <rPh sb="173" eb="175">
      <t>ミトオ</t>
    </rPh>
    <rPh sb="177" eb="178">
      <t>タ</t>
    </rPh>
    <rPh sb="180" eb="181">
      <t>チョウ</t>
    </rPh>
    <rPh sb="181" eb="183">
      <t>ジュミョウ</t>
    </rPh>
    <rPh sb="183" eb="184">
      <t>カ</t>
    </rPh>
    <rPh sb="185" eb="186">
      <t>ハカ</t>
    </rPh>
    <rPh sb="190" eb="192">
      <t>ヒツヨウ</t>
    </rPh>
    <phoneticPr fontId="4"/>
  </si>
  <si>
    <t>　現状では収益的収支比率の低さなどから、経営の健全化ができているとはいえないため、水洗化率の向上と併せて、使用料改定による自主財源の確保を図りつつ、汚水処理原価を抑えるため、不明水対策や施設の維持管理費を削減しながら、収入と支出の両面から見直していく必要があります。
　現在、公営企業会計に移行する準備を進めております。移行予定である平成３２年度以降には分析対象となる経営指標が新しくなるため、より詳細な経営経営分析による、経営の健全化を図れると考えています。</t>
    <rPh sb="1" eb="3">
      <t>ゲンジョウ</t>
    </rPh>
    <rPh sb="5" eb="8">
      <t>シュウエキテキ</t>
    </rPh>
    <rPh sb="8" eb="10">
      <t>シュウシ</t>
    </rPh>
    <rPh sb="10" eb="12">
      <t>ヒリツ</t>
    </rPh>
    <rPh sb="13" eb="14">
      <t>ヒク</t>
    </rPh>
    <rPh sb="20" eb="22">
      <t>ケイエイ</t>
    </rPh>
    <rPh sb="23" eb="26">
      <t>ケンゼンカ</t>
    </rPh>
    <rPh sb="41" eb="44">
      <t>スイセンカ</t>
    </rPh>
    <rPh sb="44" eb="45">
      <t>リツ</t>
    </rPh>
    <rPh sb="46" eb="48">
      <t>コウジョウ</t>
    </rPh>
    <rPh sb="49" eb="50">
      <t>アワ</t>
    </rPh>
    <rPh sb="53" eb="56">
      <t>シヨウリョウ</t>
    </rPh>
    <rPh sb="56" eb="58">
      <t>カイテイ</t>
    </rPh>
    <rPh sb="61" eb="63">
      <t>ジシュ</t>
    </rPh>
    <rPh sb="63" eb="65">
      <t>ザイゲン</t>
    </rPh>
    <rPh sb="66" eb="68">
      <t>カクホ</t>
    </rPh>
    <rPh sb="69" eb="70">
      <t>ハカ</t>
    </rPh>
    <rPh sb="74" eb="76">
      <t>オスイ</t>
    </rPh>
    <rPh sb="76" eb="78">
      <t>ショリ</t>
    </rPh>
    <rPh sb="78" eb="80">
      <t>ゲンカ</t>
    </rPh>
    <rPh sb="81" eb="82">
      <t>オサ</t>
    </rPh>
    <rPh sb="87" eb="89">
      <t>フメイ</t>
    </rPh>
    <rPh sb="89" eb="90">
      <t>スイ</t>
    </rPh>
    <rPh sb="90" eb="92">
      <t>タイサク</t>
    </rPh>
    <rPh sb="93" eb="95">
      <t>シセツ</t>
    </rPh>
    <rPh sb="96" eb="98">
      <t>イジ</t>
    </rPh>
    <rPh sb="98" eb="101">
      <t>カンリヒ</t>
    </rPh>
    <rPh sb="102" eb="104">
      <t>サクゲン</t>
    </rPh>
    <rPh sb="109" eb="111">
      <t>シュウニュウ</t>
    </rPh>
    <rPh sb="112" eb="114">
      <t>シシュツ</t>
    </rPh>
    <rPh sb="115" eb="117">
      <t>リョウメン</t>
    </rPh>
    <rPh sb="119" eb="121">
      <t>ミナオ</t>
    </rPh>
    <rPh sb="125" eb="127">
      <t>ヒツヨウ</t>
    </rPh>
    <rPh sb="135" eb="137">
      <t>ゲンザイ</t>
    </rPh>
    <rPh sb="138" eb="140">
      <t>コウエイ</t>
    </rPh>
    <rPh sb="140" eb="142">
      <t>キギョウ</t>
    </rPh>
    <rPh sb="142" eb="144">
      <t>カイケイ</t>
    </rPh>
    <rPh sb="145" eb="147">
      <t>イコウ</t>
    </rPh>
    <rPh sb="149" eb="151">
      <t>ジュンビ</t>
    </rPh>
    <rPh sb="152" eb="153">
      <t>スス</t>
    </rPh>
    <rPh sb="160" eb="162">
      <t>イコウ</t>
    </rPh>
    <rPh sb="162" eb="164">
      <t>ヨテイ</t>
    </rPh>
    <rPh sb="167" eb="169">
      <t>ヘイセイ</t>
    </rPh>
    <rPh sb="171" eb="173">
      <t>ネンド</t>
    </rPh>
    <rPh sb="173" eb="175">
      <t>イコウ</t>
    </rPh>
    <rPh sb="177" eb="179">
      <t>ブンセキ</t>
    </rPh>
    <rPh sb="179" eb="181">
      <t>タイショウ</t>
    </rPh>
    <rPh sb="184" eb="186">
      <t>ケイエイ</t>
    </rPh>
    <rPh sb="186" eb="188">
      <t>シヒョウ</t>
    </rPh>
    <rPh sb="189" eb="190">
      <t>アタラ</t>
    </rPh>
    <rPh sb="199" eb="201">
      <t>ショウサイ</t>
    </rPh>
    <rPh sb="202" eb="204">
      <t>ケイエイ</t>
    </rPh>
    <rPh sb="204" eb="206">
      <t>ケイエイ</t>
    </rPh>
    <rPh sb="206" eb="208">
      <t>ブンセキ</t>
    </rPh>
    <rPh sb="212" eb="214">
      <t>ケイエイ</t>
    </rPh>
    <rPh sb="215" eb="218">
      <t>ケンゼンカ</t>
    </rPh>
    <rPh sb="219" eb="220">
      <t>ハカ</t>
    </rPh>
    <rPh sb="223" eb="224">
      <t>カンガ</t>
    </rPh>
    <phoneticPr fontId="4"/>
  </si>
  <si>
    <t xml:space="preserve">　収益的収支比率は微増ながらも上昇していますが100％を下回っており、水洗化率も類似団体平均値を下回っていることから、使用料収入が不足し、一般会計からの繰入金等の財源で賄われている状態です。人口減少が進む中で料金収入も減少することが予想されますが、使用料改定だけに限らず、下水道使用料未収金の収納率向上など、更なる収納対策に取り組むことにより収益向上を図っていく必要があります。
　汚水処理原価については類似団体平均値よりも低い数値となっており、汚水処理原価の低下に伴い経費回収率も類似団体平均値を上回っていますが、今後人口減少による使用料収入の減少や使用料収入に繋がらない不明水の流入量により汚水処理原価の数値も上昇していくと考えられます。今後は使用料の増収や不明水対策のほか、今の現状に合わせた施設の見直しにより維持管理費の削減も図られるため、収入の面だけではなく、支出の面でも見直す必要があります。
　水洗化率については微増が続いていますが、算定基礎数値である水洗化人口については横ばい、あるいは微減傾向にあります。安定した使用料収入や更なる増収を図るため、未加入世帯に対しての加入及び接続促進に努めていきます。
</t>
    <rPh sb="1" eb="4">
      <t>シュウエキテキ</t>
    </rPh>
    <rPh sb="4" eb="6">
      <t>シュウシ</t>
    </rPh>
    <rPh sb="6" eb="8">
      <t>ヒリツ</t>
    </rPh>
    <rPh sb="9" eb="11">
      <t>ビゾウ</t>
    </rPh>
    <rPh sb="15" eb="17">
      <t>ジョウショウ</t>
    </rPh>
    <rPh sb="28" eb="30">
      <t>シタマワ</t>
    </rPh>
    <rPh sb="35" eb="38">
      <t>スイセンカ</t>
    </rPh>
    <rPh sb="38" eb="39">
      <t>リツ</t>
    </rPh>
    <rPh sb="40" eb="42">
      <t>ルイジ</t>
    </rPh>
    <rPh sb="42" eb="44">
      <t>ダンタイ</t>
    </rPh>
    <rPh sb="44" eb="47">
      <t>ヘイキンチ</t>
    </rPh>
    <rPh sb="48" eb="50">
      <t>シタマワ</t>
    </rPh>
    <rPh sb="59" eb="62">
      <t>シヨウリョウ</t>
    </rPh>
    <rPh sb="62" eb="64">
      <t>シュウニュウ</t>
    </rPh>
    <rPh sb="65" eb="67">
      <t>フソク</t>
    </rPh>
    <rPh sb="69" eb="71">
      <t>イッパン</t>
    </rPh>
    <rPh sb="71" eb="73">
      <t>カイケイ</t>
    </rPh>
    <rPh sb="76" eb="79">
      <t>クリイレキン</t>
    </rPh>
    <rPh sb="79" eb="80">
      <t>トウ</t>
    </rPh>
    <rPh sb="81" eb="83">
      <t>ザイゲン</t>
    </rPh>
    <rPh sb="84" eb="85">
      <t>マカナ</t>
    </rPh>
    <rPh sb="90" eb="92">
      <t>ジョウタイ</t>
    </rPh>
    <rPh sb="95" eb="97">
      <t>ジンコウ</t>
    </rPh>
    <rPh sb="97" eb="99">
      <t>ゲンショウ</t>
    </rPh>
    <rPh sb="100" eb="101">
      <t>スス</t>
    </rPh>
    <rPh sb="102" eb="103">
      <t>ナカ</t>
    </rPh>
    <rPh sb="104" eb="106">
      <t>リョウキン</t>
    </rPh>
    <rPh sb="106" eb="108">
      <t>シュウニュウ</t>
    </rPh>
    <rPh sb="109" eb="111">
      <t>ゲンショウ</t>
    </rPh>
    <rPh sb="116" eb="118">
      <t>ヨソウ</t>
    </rPh>
    <rPh sb="124" eb="127">
      <t>シヨウリョウ</t>
    </rPh>
    <rPh sb="127" eb="129">
      <t>カイテイ</t>
    </rPh>
    <rPh sb="132" eb="133">
      <t>カギ</t>
    </rPh>
    <rPh sb="136" eb="139">
      <t>ゲスイドウ</t>
    </rPh>
    <rPh sb="139" eb="142">
      <t>シヨウリョウ</t>
    </rPh>
    <rPh sb="142" eb="145">
      <t>ミシュウキン</t>
    </rPh>
    <rPh sb="146" eb="149">
      <t>シュウノウリツ</t>
    </rPh>
    <rPh sb="149" eb="151">
      <t>コウジョウ</t>
    </rPh>
    <rPh sb="154" eb="155">
      <t>サラ</t>
    </rPh>
    <rPh sb="157" eb="159">
      <t>シュウノウ</t>
    </rPh>
    <rPh sb="159" eb="161">
      <t>タイサク</t>
    </rPh>
    <rPh sb="162" eb="163">
      <t>ト</t>
    </rPh>
    <rPh sb="164" eb="165">
      <t>ク</t>
    </rPh>
    <rPh sb="171" eb="173">
      <t>シュウエキ</t>
    </rPh>
    <rPh sb="173" eb="175">
      <t>コウジョウ</t>
    </rPh>
    <rPh sb="176" eb="177">
      <t>ハカ</t>
    </rPh>
    <rPh sb="181" eb="183">
      <t>ヒツヨウ</t>
    </rPh>
    <rPh sb="193" eb="195">
      <t>オスイ</t>
    </rPh>
    <rPh sb="195" eb="197">
      <t>ショリ</t>
    </rPh>
    <rPh sb="197" eb="199">
      <t>ゲンカ</t>
    </rPh>
    <rPh sb="204" eb="206">
      <t>ルイジ</t>
    </rPh>
    <rPh sb="206" eb="208">
      <t>ダンタイ</t>
    </rPh>
    <rPh sb="208" eb="211">
      <t>ヘイキンチ</t>
    </rPh>
    <rPh sb="214" eb="215">
      <t>ヒク</t>
    </rPh>
    <rPh sb="216" eb="218">
      <t>スウチ</t>
    </rPh>
    <rPh sb="225" eb="227">
      <t>オスイ</t>
    </rPh>
    <rPh sb="227" eb="229">
      <t>ショリ</t>
    </rPh>
    <rPh sb="229" eb="231">
      <t>ゲンカ</t>
    </rPh>
    <rPh sb="232" eb="234">
      <t>テイカ</t>
    </rPh>
    <rPh sb="235" eb="236">
      <t>トモナ</t>
    </rPh>
    <rPh sb="237" eb="239">
      <t>ケイヒ</t>
    </rPh>
    <rPh sb="239" eb="242">
      <t>カイシュウリツ</t>
    </rPh>
    <rPh sb="243" eb="245">
      <t>ルイジ</t>
    </rPh>
    <rPh sb="245" eb="247">
      <t>ダンタイ</t>
    </rPh>
    <rPh sb="247" eb="250">
      <t>ヘイキンチ</t>
    </rPh>
    <rPh sb="251" eb="253">
      <t>ウワマワ</t>
    </rPh>
    <rPh sb="260" eb="262">
      <t>コンゴ</t>
    </rPh>
    <rPh sb="262" eb="264">
      <t>ジンコウ</t>
    </rPh>
    <rPh sb="264" eb="266">
      <t>ゲンショウ</t>
    </rPh>
    <rPh sb="269" eb="272">
      <t>シヨウリョウ</t>
    </rPh>
    <rPh sb="272" eb="274">
      <t>シュウニュウ</t>
    </rPh>
    <rPh sb="275" eb="277">
      <t>ゲンショウ</t>
    </rPh>
    <rPh sb="293" eb="296">
      <t>リュウニュウリョウ</t>
    </rPh>
    <rPh sb="299" eb="301">
      <t>オスイ</t>
    </rPh>
    <rPh sb="301" eb="303">
      <t>ショリ</t>
    </rPh>
    <rPh sb="303" eb="305">
      <t>ゲンカ</t>
    </rPh>
    <rPh sb="306" eb="308">
      <t>スウチ</t>
    </rPh>
    <rPh sb="309" eb="311">
      <t>ジョウショウ</t>
    </rPh>
    <rPh sb="316" eb="317">
      <t>カンガ</t>
    </rPh>
    <rPh sb="323" eb="325">
      <t>コンゴ</t>
    </rPh>
    <rPh sb="326" eb="329">
      <t>シヨウリョウ</t>
    </rPh>
    <rPh sb="330" eb="332">
      <t>ゾウシュウ</t>
    </rPh>
    <rPh sb="333" eb="335">
      <t>フメイ</t>
    </rPh>
    <rPh sb="335" eb="336">
      <t>スイ</t>
    </rPh>
    <rPh sb="336" eb="338">
      <t>タイサク</t>
    </rPh>
    <rPh sb="342" eb="343">
      <t>イマ</t>
    </rPh>
    <rPh sb="344" eb="346">
      <t>ゲンジョウ</t>
    </rPh>
    <rPh sb="347" eb="348">
      <t>ア</t>
    </rPh>
    <rPh sb="351" eb="353">
      <t>シセツ</t>
    </rPh>
    <rPh sb="354" eb="356">
      <t>ミナオ</t>
    </rPh>
    <rPh sb="360" eb="362">
      <t>イジ</t>
    </rPh>
    <rPh sb="362" eb="365">
      <t>カンリヒ</t>
    </rPh>
    <rPh sb="366" eb="368">
      <t>サクゲン</t>
    </rPh>
    <rPh sb="369" eb="370">
      <t>ハカ</t>
    </rPh>
    <rPh sb="376" eb="378">
      <t>シュウニュウ</t>
    </rPh>
    <rPh sb="379" eb="380">
      <t>メン</t>
    </rPh>
    <rPh sb="387" eb="389">
      <t>シシュツ</t>
    </rPh>
    <rPh sb="390" eb="391">
      <t>メン</t>
    </rPh>
    <rPh sb="393" eb="395">
      <t>ミナオ</t>
    </rPh>
    <rPh sb="396" eb="398">
      <t>ヒツヨウ</t>
    </rPh>
    <rPh sb="408" eb="411">
      <t>スイセンカ</t>
    </rPh>
    <rPh sb="411" eb="412">
      <t>リツ</t>
    </rPh>
    <rPh sb="417" eb="419">
      <t>ビゾウ</t>
    </rPh>
    <rPh sb="420" eb="421">
      <t>ツヅ</t>
    </rPh>
    <rPh sb="428" eb="430">
      <t>サンテイ</t>
    </rPh>
    <rPh sb="430" eb="432">
      <t>キソ</t>
    </rPh>
    <rPh sb="432" eb="434">
      <t>スウチ</t>
    </rPh>
    <rPh sb="437" eb="439">
      <t>スイセン</t>
    </rPh>
    <rPh sb="439" eb="440">
      <t>カ</t>
    </rPh>
    <rPh sb="440" eb="442">
      <t>ジンコウ</t>
    </rPh>
    <rPh sb="447" eb="448">
      <t>ヨコ</t>
    </rPh>
    <rPh sb="455" eb="457">
      <t>ビゲン</t>
    </rPh>
    <rPh sb="457" eb="459">
      <t>ケイコウ</t>
    </rPh>
    <rPh sb="465" eb="467">
      <t>アンテイ</t>
    </rPh>
    <rPh sb="469" eb="472">
      <t>シヨウリョウ</t>
    </rPh>
    <rPh sb="472" eb="474">
      <t>シュウニュウ</t>
    </rPh>
    <rPh sb="475" eb="476">
      <t>サラ</t>
    </rPh>
    <rPh sb="478" eb="480">
      <t>ゾウシュウ</t>
    </rPh>
    <rPh sb="481" eb="482">
      <t>ハカ</t>
    </rPh>
    <rPh sb="486" eb="489">
      <t>ミカニュウ</t>
    </rPh>
    <rPh sb="489" eb="491">
      <t>セタイ</t>
    </rPh>
    <rPh sb="492" eb="493">
      <t>タイ</t>
    </rPh>
    <rPh sb="496" eb="498">
      <t>カニュウ</t>
    </rPh>
    <rPh sb="498" eb="499">
      <t>オヨ</t>
    </rPh>
    <rPh sb="500" eb="502">
      <t>セツゾク</t>
    </rPh>
    <rPh sb="502" eb="504">
      <t>ソクシン</t>
    </rPh>
    <rPh sb="505" eb="506">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</si>
</sst>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40C-49D6-B73B-8342C3FFB536}"/>
            </c:ext>
          </c:extLst>
        </c:ser>
        <c:dLbls>
          <c:showLegendKey val="0"/>
          <c:showVal val="0"/>
          <c:showCatName val="0"/>
          <c:showSerName val="0"/>
          <c:showPercent val="0"/>
          <c:showBubbleSize val="0"/>
        </c:dLbls>
        <c:gapWidth val="150"/>
        <c:axId val="255642368"/>
        <c:axId val="255642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xmlns:c16r2="http://schemas.microsoft.com/office/drawing/2015/06/chart">
            <c:ext xmlns:c16="http://schemas.microsoft.com/office/drawing/2014/chart" uri="{C3380CC4-5D6E-409C-BE32-E72D297353CC}">
              <c16:uniqueId val="{00000001-040C-49D6-B73B-8342C3FFB536}"/>
            </c:ext>
          </c:extLst>
        </c:ser>
        <c:dLbls>
          <c:showLegendKey val="0"/>
          <c:showVal val="0"/>
          <c:showCatName val="0"/>
          <c:showSerName val="0"/>
          <c:showPercent val="0"/>
          <c:showBubbleSize val="0"/>
        </c:dLbls>
        <c:marker val="1"/>
        <c:smooth val="0"/>
        <c:axId val="255642368"/>
        <c:axId val="255642760"/>
      </c:lineChart>
      <c:dateAx>
        <c:axId val="255642368"/>
        <c:scaling>
          <c:orientation val="minMax"/>
        </c:scaling>
        <c:delete val="1"/>
        <c:axPos val="b"/>
        <c:numFmt formatCode="ge" sourceLinked="1"/>
        <c:majorTickMark val="none"/>
        <c:minorTickMark val="none"/>
        <c:tickLblPos val="none"/>
        <c:crossAx val="255642760"/>
        <c:crosses val="autoZero"/>
        <c:auto val="1"/>
        <c:lblOffset val="100"/>
        <c:baseTimeUnit val="years"/>
      </c:dateAx>
      <c:valAx>
        <c:axId val="255642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64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4F9-48EA-9193-B9023E237E31}"/>
            </c:ext>
          </c:extLst>
        </c:ser>
        <c:dLbls>
          <c:showLegendKey val="0"/>
          <c:showVal val="0"/>
          <c:showCatName val="0"/>
          <c:showSerName val="0"/>
          <c:showPercent val="0"/>
          <c:showBubbleSize val="0"/>
        </c:dLbls>
        <c:gapWidth val="150"/>
        <c:axId val="179642792"/>
        <c:axId val="251775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xmlns:c16r2="http://schemas.microsoft.com/office/drawing/2015/06/chart">
            <c:ext xmlns:c16="http://schemas.microsoft.com/office/drawing/2014/chart" uri="{C3380CC4-5D6E-409C-BE32-E72D297353CC}">
              <c16:uniqueId val="{00000001-A4F9-48EA-9193-B9023E237E31}"/>
            </c:ext>
          </c:extLst>
        </c:ser>
        <c:dLbls>
          <c:showLegendKey val="0"/>
          <c:showVal val="0"/>
          <c:showCatName val="0"/>
          <c:showSerName val="0"/>
          <c:showPercent val="0"/>
          <c:showBubbleSize val="0"/>
        </c:dLbls>
        <c:marker val="1"/>
        <c:smooth val="0"/>
        <c:axId val="179642792"/>
        <c:axId val="251775144"/>
      </c:lineChart>
      <c:dateAx>
        <c:axId val="179642792"/>
        <c:scaling>
          <c:orientation val="minMax"/>
        </c:scaling>
        <c:delete val="1"/>
        <c:axPos val="b"/>
        <c:numFmt formatCode="ge" sourceLinked="1"/>
        <c:majorTickMark val="none"/>
        <c:minorTickMark val="none"/>
        <c:tickLblPos val="none"/>
        <c:crossAx val="251775144"/>
        <c:crosses val="autoZero"/>
        <c:auto val="1"/>
        <c:lblOffset val="100"/>
        <c:baseTimeUnit val="years"/>
      </c:dateAx>
      <c:valAx>
        <c:axId val="251775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642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65.98</c:v>
                </c:pt>
                <c:pt idx="1">
                  <c:v>67.37</c:v>
                </c:pt>
                <c:pt idx="2">
                  <c:v>68.19</c:v>
                </c:pt>
                <c:pt idx="3">
                  <c:v>69.3</c:v>
                </c:pt>
                <c:pt idx="4">
                  <c:v>70.22</c:v>
                </c:pt>
              </c:numCache>
            </c:numRef>
          </c:val>
          <c:extLst xmlns:c16r2="http://schemas.microsoft.com/office/drawing/2015/06/chart">
            <c:ext xmlns:c16="http://schemas.microsoft.com/office/drawing/2014/chart" uri="{C3380CC4-5D6E-409C-BE32-E72D297353CC}">
              <c16:uniqueId val="{00000000-FEF9-4309-946D-6F6A98CCC17A}"/>
            </c:ext>
          </c:extLst>
        </c:ser>
        <c:dLbls>
          <c:showLegendKey val="0"/>
          <c:showVal val="0"/>
          <c:showCatName val="0"/>
          <c:showSerName val="0"/>
          <c:showPercent val="0"/>
          <c:showBubbleSize val="0"/>
        </c:dLbls>
        <c:gapWidth val="150"/>
        <c:axId val="251242464"/>
        <c:axId val="177895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xmlns:c16r2="http://schemas.microsoft.com/office/drawing/2015/06/chart">
            <c:ext xmlns:c16="http://schemas.microsoft.com/office/drawing/2014/chart" uri="{C3380CC4-5D6E-409C-BE32-E72D297353CC}">
              <c16:uniqueId val="{00000001-FEF9-4309-946D-6F6A98CCC17A}"/>
            </c:ext>
          </c:extLst>
        </c:ser>
        <c:dLbls>
          <c:showLegendKey val="0"/>
          <c:showVal val="0"/>
          <c:showCatName val="0"/>
          <c:showSerName val="0"/>
          <c:showPercent val="0"/>
          <c:showBubbleSize val="0"/>
        </c:dLbls>
        <c:marker val="1"/>
        <c:smooth val="0"/>
        <c:axId val="251242464"/>
        <c:axId val="177895496"/>
      </c:lineChart>
      <c:dateAx>
        <c:axId val="251242464"/>
        <c:scaling>
          <c:orientation val="minMax"/>
        </c:scaling>
        <c:delete val="1"/>
        <c:axPos val="b"/>
        <c:numFmt formatCode="ge" sourceLinked="1"/>
        <c:majorTickMark val="none"/>
        <c:minorTickMark val="none"/>
        <c:tickLblPos val="none"/>
        <c:crossAx val="177895496"/>
        <c:crosses val="autoZero"/>
        <c:auto val="1"/>
        <c:lblOffset val="100"/>
        <c:baseTimeUnit val="years"/>
      </c:dateAx>
      <c:valAx>
        <c:axId val="177895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24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55.99</c:v>
                </c:pt>
                <c:pt idx="1">
                  <c:v>56.08</c:v>
                </c:pt>
                <c:pt idx="2">
                  <c:v>58.89</c:v>
                </c:pt>
                <c:pt idx="3">
                  <c:v>59.63</c:v>
                </c:pt>
                <c:pt idx="4">
                  <c:v>73.69</c:v>
                </c:pt>
              </c:numCache>
            </c:numRef>
          </c:val>
          <c:extLst xmlns:c16r2="http://schemas.microsoft.com/office/drawing/2015/06/chart">
            <c:ext xmlns:c16="http://schemas.microsoft.com/office/drawing/2014/chart" uri="{C3380CC4-5D6E-409C-BE32-E72D297353CC}">
              <c16:uniqueId val="{00000000-42D3-44E7-BBC7-2FA9CDD0A407}"/>
            </c:ext>
          </c:extLst>
        </c:ser>
        <c:dLbls>
          <c:showLegendKey val="0"/>
          <c:showVal val="0"/>
          <c:showCatName val="0"/>
          <c:showSerName val="0"/>
          <c:showPercent val="0"/>
          <c:showBubbleSize val="0"/>
        </c:dLbls>
        <c:gapWidth val="150"/>
        <c:axId val="179143432"/>
        <c:axId val="253562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2D3-44E7-BBC7-2FA9CDD0A407}"/>
            </c:ext>
          </c:extLst>
        </c:ser>
        <c:dLbls>
          <c:showLegendKey val="0"/>
          <c:showVal val="0"/>
          <c:showCatName val="0"/>
          <c:showSerName val="0"/>
          <c:showPercent val="0"/>
          <c:showBubbleSize val="0"/>
        </c:dLbls>
        <c:marker val="1"/>
        <c:smooth val="0"/>
        <c:axId val="179143432"/>
        <c:axId val="253562912"/>
      </c:lineChart>
      <c:dateAx>
        <c:axId val="179143432"/>
        <c:scaling>
          <c:orientation val="minMax"/>
        </c:scaling>
        <c:delete val="1"/>
        <c:axPos val="b"/>
        <c:numFmt formatCode="ge" sourceLinked="1"/>
        <c:majorTickMark val="none"/>
        <c:minorTickMark val="none"/>
        <c:tickLblPos val="none"/>
        <c:crossAx val="253562912"/>
        <c:crosses val="autoZero"/>
        <c:auto val="1"/>
        <c:lblOffset val="100"/>
        <c:baseTimeUnit val="years"/>
      </c:dateAx>
      <c:valAx>
        <c:axId val="25356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143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957-4187-8A58-62C9E81DE334}"/>
            </c:ext>
          </c:extLst>
        </c:ser>
        <c:dLbls>
          <c:showLegendKey val="0"/>
          <c:showVal val="0"/>
          <c:showCatName val="0"/>
          <c:showSerName val="0"/>
          <c:showPercent val="0"/>
          <c:showBubbleSize val="0"/>
        </c:dLbls>
        <c:gapWidth val="150"/>
        <c:axId val="251593592"/>
        <c:axId val="177898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957-4187-8A58-62C9E81DE334}"/>
            </c:ext>
          </c:extLst>
        </c:ser>
        <c:dLbls>
          <c:showLegendKey val="0"/>
          <c:showVal val="0"/>
          <c:showCatName val="0"/>
          <c:showSerName val="0"/>
          <c:showPercent val="0"/>
          <c:showBubbleSize val="0"/>
        </c:dLbls>
        <c:marker val="1"/>
        <c:smooth val="0"/>
        <c:axId val="251593592"/>
        <c:axId val="177898848"/>
      </c:lineChart>
      <c:dateAx>
        <c:axId val="251593592"/>
        <c:scaling>
          <c:orientation val="minMax"/>
        </c:scaling>
        <c:delete val="1"/>
        <c:axPos val="b"/>
        <c:numFmt formatCode="ge" sourceLinked="1"/>
        <c:majorTickMark val="none"/>
        <c:minorTickMark val="none"/>
        <c:tickLblPos val="none"/>
        <c:crossAx val="177898848"/>
        <c:crosses val="autoZero"/>
        <c:auto val="1"/>
        <c:lblOffset val="100"/>
        <c:baseTimeUnit val="years"/>
      </c:dateAx>
      <c:valAx>
        <c:axId val="17789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593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0AA-43BE-94B7-4A50315EB607}"/>
            </c:ext>
          </c:extLst>
        </c:ser>
        <c:dLbls>
          <c:showLegendKey val="0"/>
          <c:showVal val="0"/>
          <c:showCatName val="0"/>
          <c:showSerName val="0"/>
          <c:showPercent val="0"/>
          <c:showBubbleSize val="0"/>
        </c:dLbls>
        <c:gapWidth val="150"/>
        <c:axId val="251593200"/>
        <c:axId val="345795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0AA-43BE-94B7-4A50315EB607}"/>
            </c:ext>
          </c:extLst>
        </c:ser>
        <c:dLbls>
          <c:showLegendKey val="0"/>
          <c:showVal val="0"/>
          <c:showCatName val="0"/>
          <c:showSerName val="0"/>
          <c:showPercent val="0"/>
          <c:showBubbleSize val="0"/>
        </c:dLbls>
        <c:marker val="1"/>
        <c:smooth val="0"/>
        <c:axId val="251593200"/>
        <c:axId val="345795168"/>
      </c:lineChart>
      <c:dateAx>
        <c:axId val="251593200"/>
        <c:scaling>
          <c:orientation val="minMax"/>
        </c:scaling>
        <c:delete val="1"/>
        <c:axPos val="b"/>
        <c:numFmt formatCode="ge" sourceLinked="1"/>
        <c:majorTickMark val="none"/>
        <c:minorTickMark val="none"/>
        <c:tickLblPos val="none"/>
        <c:crossAx val="345795168"/>
        <c:crosses val="autoZero"/>
        <c:auto val="1"/>
        <c:lblOffset val="100"/>
        <c:baseTimeUnit val="years"/>
      </c:dateAx>
      <c:valAx>
        <c:axId val="34579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59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FB7-4AAC-B7EB-FDBF4485DDA0}"/>
            </c:ext>
          </c:extLst>
        </c:ser>
        <c:dLbls>
          <c:showLegendKey val="0"/>
          <c:showVal val="0"/>
          <c:showCatName val="0"/>
          <c:showSerName val="0"/>
          <c:showPercent val="0"/>
          <c:showBubbleSize val="0"/>
        </c:dLbls>
        <c:gapWidth val="150"/>
        <c:axId val="255664280"/>
        <c:axId val="253260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FB7-4AAC-B7EB-FDBF4485DDA0}"/>
            </c:ext>
          </c:extLst>
        </c:ser>
        <c:dLbls>
          <c:showLegendKey val="0"/>
          <c:showVal val="0"/>
          <c:showCatName val="0"/>
          <c:showSerName val="0"/>
          <c:showPercent val="0"/>
          <c:showBubbleSize val="0"/>
        </c:dLbls>
        <c:marker val="1"/>
        <c:smooth val="0"/>
        <c:axId val="255664280"/>
        <c:axId val="253260752"/>
      </c:lineChart>
      <c:dateAx>
        <c:axId val="255664280"/>
        <c:scaling>
          <c:orientation val="minMax"/>
        </c:scaling>
        <c:delete val="1"/>
        <c:axPos val="b"/>
        <c:numFmt formatCode="ge" sourceLinked="1"/>
        <c:majorTickMark val="none"/>
        <c:minorTickMark val="none"/>
        <c:tickLblPos val="none"/>
        <c:crossAx val="253260752"/>
        <c:crosses val="autoZero"/>
        <c:auto val="1"/>
        <c:lblOffset val="100"/>
        <c:baseTimeUnit val="years"/>
      </c:dateAx>
      <c:valAx>
        <c:axId val="25326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664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805-4155-A8B8-17AD3982E3A1}"/>
            </c:ext>
          </c:extLst>
        </c:ser>
        <c:dLbls>
          <c:showLegendKey val="0"/>
          <c:showVal val="0"/>
          <c:showCatName val="0"/>
          <c:showSerName val="0"/>
          <c:showPercent val="0"/>
          <c:showBubbleSize val="0"/>
        </c:dLbls>
        <c:gapWidth val="150"/>
        <c:axId val="255485032"/>
        <c:axId val="25548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805-4155-A8B8-17AD3982E3A1}"/>
            </c:ext>
          </c:extLst>
        </c:ser>
        <c:dLbls>
          <c:showLegendKey val="0"/>
          <c:showVal val="0"/>
          <c:showCatName val="0"/>
          <c:showSerName val="0"/>
          <c:showPercent val="0"/>
          <c:showBubbleSize val="0"/>
        </c:dLbls>
        <c:marker val="1"/>
        <c:smooth val="0"/>
        <c:axId val="255485032"/>
        <c:axId val="255485424"/>
      </c:lineChart>
      <c:dateAx>
        <c:axId val="255485032"/>
        <c:scaling>
          <c:orientation val="minMax"/>
        </c:scaling>
        <c:delete val="1"/>
        <c:axPos val="b"/>
        <c:numFmt formatCode="ge" sourceLinked="1"/>
        <c:majorTickMark val="none"/>
        <c:minorTickMark val="none"/>
        <c:tickLblPos val="none"/>
        <c:crossAx val="255485424"/>
        <c:crosses val="autoZero"/>
        <c:auto val="1"/>
        <c:lblOffset val="100"/>
        <c:baseTimeUnit val="years"/>
      </c:dateAx>
      <c:valAx>
        <c:axId val="25548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485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2101.9299999999998</c:v>
                </c:pt>
                <c:pt idx="1">
                  <c:v>1937.28</c:v>
                </c:pt>
                <c:pt idx="2">
                  <c:v>1482.29</c:v>
                </c:pt>
                <c:pt idx="3">
                  <c:v>1444.46</c:v>
                </c:pt>
                <c:pt idx="4">
                  <c:v>960.56</c:v>
                </c:pt>
              </c:numCache>
            </c:numRef>
          </c:val>
          <c:extLst xmlns:c16r2="http://schemas.microsoft.com/office/drawing/2015/06/chart">
            <c:ext xmlns:c16="http://schemas.microsoft.com/office/drawing/2014/chart" uri="{C3380CC4-5D6E-409C-BE32-E72D297353CC}">
              <c16:uniqueId val="{00000000-DDEB-4CA9-AA25-39246FCD727D}"/>
            </c:ext>
          </c:extLst>
        </c:ser>
        <c:dLbls>
          <c:showLegendKey val="0"/>
          <c:showVal val="0"/>
          <c:showCatName val="0"/>
          <c:showSerName val="0"/>
          <c:showPercent val="0"/>
          <c:showBubbleSize val="0"/>
        </c:dLbls>
        <c:gapWidth val="150"/>
        <c:axId val="177474712"/>
        <c:axId val="177475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DDEB-4CA9-AA25-39246FCD727D}"/>
            </c:ext>
          </c:extLst>
        </c:ser>
        <c:dLbls>
          <c:showLegendKey val="0"/>
          <c:showVal val="0"/>
          <c:showCatName val="0"/>
          <c:showSerName val="0"/>
          <c:showPercent val="0"/>
          <c:showBubbleSize val="0"/>
        </c:dLbls>
        <c:marker val="1"/>
        <c:smooth val="0"/>
        <c:axId val="177474712"/>
        <c:axId val="177475104"/>
      </c:lineChart>
      <c:dateAx>
        <c:axId val="177474712"/>
        <c:scaling>
          <c:orientation val="minMax"/>
        </c:scaling>
        <c:delete val="1"/>
        <c:axPos val="b"/>
        <c:numFmt formatCode="ge" sourceLinked="1"/>
        <c:majorTickMark val="none"/>
        <c:minorTickMark val="none"/>
        <c:tickLblPos val="none"/>
        <c:crossAx val="177475104"/>
        <c:crosses val="autoZero"/>
        <c:auto val="1"/>
        <c:lblOffset val="100"/>
        <c:baseTimeUnit val="years"/>
      </c:dateAx>
      <c:valAx>
        <c:axId val="17747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474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46.71</c:v>
                </c:pt>
                <c:pt idx="1">
                  <c:v>48.74</c:v>
                </c:pt>
                <c:pt idx="2">
                  <c:v>49.87</c:v>
                </c:pt>
                <c:pt idx="3">
                  <c:v>50.93</c:v>
                </c:pt>
                <c:pt idx="4">
                  <c:v>100</c:v>
                </c:pt>
              </c:numCache>
            </c:numRef>
          </c:val>
          <c:extLst xmlns:c16r2="http://schemas.microsoft.com/office/drawing/2015/06/chart">
            <c:ext xmlns:c16="http://schemas.microsoft.com/office/drawing/2014/chart" uri="{C3380CC4-5D6E-409C-BE32-E72D297353CC}">
              <c16:uniqueId val="{00000000-A68B-4BB9-81D2-FF950A855026}"/>
            </c:ext>
          </c:extLst>
        </c:ser>
        <c:dLbls>
          <c:showLegendKey val="0"/>
          <c:showVal val="0"/>
          <c:showCatName val="0"/>
          <c:showSerName val="0"/>
          <c:showPercent val="0"/>
          <c:showBubbleSize val="0"/>
        </c:dLbls>
        <c:gapWidth val="150"/>
        <c:axId val="179217240"/>
        <c:axId val="179217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xmlns:c16r2="http://schemas.microsoft.com/office/drawing/2015/06/chart">
            <c:ext xmlns:c16="http://schemas.microsoft.com/office/drawing/2014/chart" uri="{C3380CC4-5D6E-409C-BE32-E72D297353CC}">
              <c16:uniqueId val="{00000001-A68B-4BB9-81D2-FF950A855026}"/>
            </c:ext>
          </c:extLst>
        </c:ser>
        <c:dLbls>
          <c:showLegendKey val="0"/>
          <c:showVal val="0"/>
          <c:showCatName val="0"/>
          <c:showSerName val="0"/>
          <c:showPercent val="0"/>
          <c:showBubbleSize val="0"/>
        </c:dLbls>
        <c:marker val="1"/>
        <c:smooth val="0"/>
        <c:axId val="179217240"/>
        <c:axId val="179217632"/>
      </c:lineChart>
      <c:dateAx>
        <c:axId val="179217240"/>
        <c:scaling>
          <c:orientation val="minMax"/>
        </c:scaling>
        <c:delete val="1"/>
        <c:axPos val="b"/>
        <c:numFmt formatCode="ge" sourceLinked="1"/>
        <c:majorTickMark val="none"/>
        <c:minorTickMark val="none"/>
        <c:tickLblPos val="none"/>
        <c:crossAx val="179217632"/>
        <c:crosses val="autoZero"/>
        <c:auto val="1"/>
        <c:lblOffset val="100"/>
        <c:baseTimeUnit val="years"/>
      </c:dateAx>
      <c:valAx>
        <c:axId val="17921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217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294.77999999999997</c:v>
                </c:pt>
                <c:pt idx="1">
                  <c:v>297.04000000000002</c:v>
                </c:pt>
                <c:pt idx="2">
                  <c:v>305.64999999999998</c:v>
                </c:pt>
                <c:pt idx="3">
                  <c:v>300.33</c:v>
                </c:pt>
                <c:pt idx="4">
                  <c:v>154.71</c:v>
                </c:pt>
              </c:numCache>
            </c:numRef>
          </c:val>
          <c:extLst xmlns:c16r2="http://schemas.microsoft.com/office/drawing/2015/06/chart">
            <c:ext xmlns:c16="http://schemas.microsoft.com/office/drawing/2014/chart" uri="{C3380CC4-5D6E-409C-BE32-E72D297353CC}">
              <c16:uniqueId val="{00000000-57AF-4E7D-9BA4-0D09C6049A86}"/>
            </c:ext>
          </c:extLst>
        </c:ser>
        <c:dLbls>
          <c:showLegendKey val="0"/>
          <c:showVal val="0"/>
          <c:showCatName val="0"/>
          <c:showSerName val="0"/>
          <c:showPercent val="0"/>
          <c:showBubbleSize val="0"/>
        </c:dLbls>
        <c:gapWidth val="150"/>
        <c:axId val="178857456"/>
        <c:axId val="251763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xmlns:c16r2="http://schemas.microsoft.com/office/drawing/2015/06/chart">
            <c:ext xmlns:c16="http://schemas.microsoft.com/office/drawing/2014/chart" uri="{C3380CC4-5D6E-409C-BE32-E72D297353CC}">
              <c16:uniqueId val="{00000001-57AF-4E7D-9BA4-0D09C6049A86}"/>
            </c:ext>
          </c:extLst>
        </c:ser>
        <c:dLbls>
          <c:showLegendKey val="0"/>
          <c:showVal val="0"/>
          <c:showCatName val="0"/>
          <c:showSerName val="0"/>
          <c:showPercent val="0"/>
          <c:showBubbleSize val="0"/>
        </c:dLbls>
        <c:marker val="1"/>
        <c:smooth val="0"/>
        <c:axId val="178857456"/>
        <c:axId val="251763880"/>
      </c:lineChart>
      <c:dateAx>
        <c:axId val="178857456"/>
        <c:scaling>
          <c:orientation val="minMax"/>
        </c:scaling>
        <c:delete val="1"/>
        <c:axPos val="b"/>
        <c:numFmt formatCode="ge" sourceLinked="1"/>
        <c:majorTickMark val="none"/>
        <c:minorTickMark val="none"/>
        <c:tickLblPos val="none"/>
        <c:crossAx val="251763880"/>
        <c:crosses val="autoZero"/>
        <c:auto val="1"/>
        <c:lblOffset val="100"/>
        <c:baseTimeUnit val="years"/>
      </c:dateAx>
      <c:valAx>
        <c:axId val="251763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85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K12" zoomScale="66" zoomScaleNormal="66" workbookViewId="0">
      <selection activeCell="BA37" sqref="BA3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秋田県　三種町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特定環境保全公共下水道</v>
      </c>
      <c r="Q8" s="47"/>
      <c r="R8" s="47"/>
      <c r="S8" s="47"/>
      <c r="T8" s="47"/>
      <c r="U8" s="47"/>
      <c r="V8" s="47"/>
      <c r="W8" s="47" t="str">
        <f>データ!L6</f>
        <v>D2</v>
      </c>
      <c r="X8" s="47"/>
      <c r="Y8" s="47"/>
      <c r="Z8" s="47"/>
      <c r="AA8" s="47"/>
      <c r="AB8" s="47"/>
      <c r="AC8" s="47"/>
      <c r="AD8" s="48" t="str">
        <f>データ!$M$6</f>
        <v>非設置</v>
      </c>
      <c r="AE8" s="48"/>
      <c r="AF8" s="48"/>
      <c r="AG8" s="48"/>
      <c r="AH8" s="48"/>
      <c r="AI8" s="48"/>
      <c r="AJ8" s="48"/>
      <c r="AK8" s="3"/>
      <c r="AL8" s="49">
        <f>データ!S6</f>
        <v>17084</v>
      </c>
      <c r="AM8" s="49"/>
      <c r="AN8" s="49"/>
      <c r="AO8" s="49"/>
      <c r="AP8" s="49"/>
      <c r="AQ8" s="49"/>
      <c r="AR8" s="49"/>
      <c r="AS8" s="49"/>
      <c r="AT8" s="44">
        <f>データ!T6</f>
        <v>247.98</v>
      </c>
      <c r="AU8" s="44"/>
      <c r="AV8" s="44"/>
      <c r="AW8" s="44"/>
      <c r="AX8" s="44"/>
      <c r="AY8" s="44"/>
      <c r="AZ8" s="44"/>
      <c r="BA8" s="44"/>
      <c r="BB8" s="44">
        <f>データ!U6</f>
        <v>68.89</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70</v>
      </c>
      <c r="Q10" s="44"/>
      <c r="R10" s="44"/>
      <c r="S10" s="44"/>
      <c r="T10" s="44"/>
      <c r="U10" s="44"/>
      <c r="V10" s="44"/>
      <c r="W10" s="44">
        <f>データ!Q6</f>
        <v>79.12</v>
      </c>
      <c r="X10" s="44"/>
      <c r="Y10" s="44"/>
      <c r="Z10" s="44"/>
      <c r="AA10" s="44"/>
      <c r="AB10" s="44"/>
      <c r="AC10" s="44"/>
      <c r="AD10" s="49">
        <f>データ!R6</f>
        <v>3020</v>
      </c>
      <c r="AE10" s="49"/>
      <c r="AF10" s="49"/>
      <c r="AG10" s="49"/>
      <c r="AH10" s="49"/>
      <c r="AI10" s="49"/>
      <c r="AJ10" s="49"/>
      <c r="AK10" s="2"/>
      <c r="AL10" s="49">
        <f>データ!V6</f>
        <v>11886</v>
      </c>
      <c r="AM10" s="49"/>
      <c r="AN10" s="49"/>
      <c r="AO10" s="49"/>
      <c r="AP10" s="49"/>
      <c r="AQ10" s="49"/>
      <c r="AR10" s="49"/>
      <c r="AS10" s="49"/>
      <c r="AT10" s="44">
        <f>データ!W6</f>
        <v>5.54</v>
      </c>
      <c r="AU10" s="44"/>
      <c r="AV10" s="44"/>
      <c r="AW10" s="44"/>
      <c r="AX10" s="44"/>
      <c r="AY10" s="44"/>
      <c r="AZ10" s="44"/>
      <c r="BA10" s="44"/>
      <c r="BB10" s="44">
        <f>データ!X6</f>
        <v>2145.4899999999998</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56</v>
      </c>
      <c r="N86" s="25" t="s">
        <v>56</v>
      </c>
      <c r="O86" s="25" t="str">
        <f>データ!EO6</f>
        <v>【0.10】</v>
      </c>
    </row>
  </sheetData>
  <sheetProtection algorithmName="SHA-512" hashValue="Sh//g6Og3HZnlspvatmUs1D0nvkJdNhIEZ4inr3q5zI5bCsCL6ZiBsXzULhNODgz0fEcjTfZe5jkrp5WdM/S8A==" saltValue="M0eywHMIJLsnfx9XOT/AU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53481</v>
      </c>
      <c r="D6" s="32">
        <f t="shared" si="3"/>
        <v>47</v>
      </c>
      <c r="E6" s="32">
        <f t="shared" si="3"/>
        <v>17</v>
      </c>
      <c r="F6" s="32">
        <f t="shared" si="3"/>
        <v>4</v>
      </c>
      <c r="G6" s="32">
        <f t="shared" si="3"/>
        <v>0</v>
      </c>
      <c r="H6" s="32" t="str">
        <f t="shared" si="3"/>
        <v>秋田県　三種町</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70</v>
      </c>
      <c r="Q6" s="33">
        <f t="shared" si="3"/>
        <v>79.12</v>
      </c>
      <c r="R6" s="33">
        <f t="shared" si="3"/>
        <v>3020</v>
      </c>
      <c r="S6" s="33">
        <f t="shared" si="3"/>
        <v>17084</v>
      </c>
      <c r="T6" s="33">
        <f t="shared" si="3"/>
        <v>247.98</v>
      </c>
      <c r="U6" s="33">
        <f t="shared" si="3"/>
        <v>68.89</v>
      </c>
      <c r="V6" s="33">
        <f t="shared" si="3"/>
        <v>11886</v>
      </c>
      <c r="W6" s="33">
        <f t="shared" si="3"/>
        <v>5.54</v>
      </c>
      <c r="X6" s="33">
        <f t="shared" si="3"/>
        <v>2145.4899999999998</v>
      </c>
      <c r="Y6" s="34">
        <f>IF(Y7="",NA(),Y7)</f>
        <v>55.99</v>
      </c>
      <c r="Z6" s="34">
        <f t="shared" ref="Z6:AH6" si="4">IF(Z7="",NA(),Z7)</f>
        <v>56.08</v>
      </c>
      <c r="AA6" s="34">
        <f t="shared" si="4"/>
        <v>58.89</v>
      </c>
      <c r="AB6" s="34">
        <f t="shared" si="4"/>
        <v>59.63</v>
      </c>
      <c r="AC6" s="34">
        <f t="shared" si="4"/>
        <v>73.69</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2101.9299999999998</v>
      </c>
      <c r="BG6" s="34">
        <f t="shared" ref="BG6:BO6" si="7">IF(BG7="",NA(),BG7)</f>
        <v>1937.28</v>
      </c>
      <c r="BH6" s="34">
        <f t="shared" si="7"/>
        <v>1482.29</v>
      </c>
      <c r="BI6" s="34">
        <f t="shared" si="7"/>
        <v>1444.46</v>
      </c>
      <c r="BJ6" s="34">
        <f t="shared" si="7"/>
        <v>960.56</v>
      </c>
      <c r="BK6" s="34">
        <f t="shared" si="7"/>
        <v>1569.13</v>
      </c>
      <c r="BL6" s="34">
        <f t="shared" si="7"/>
        <v>1436</v>
      </c>
      <c r="BM6" s="34">
        <f t="shared" si="7"/>
        <v>1434.89</v>
      </c>
      <c r="BN6" s="34">
        <f t="shared" si="7"/>
        <v>1298.9100000000001</v>
      </c>
      <c r="BO6" s="34">
        <f t="shared" si="7"/>
        <v>1243.71</v>
      </c>
      <c r="BP6" s="33" t="str">
        <f>IF(BP7="","",IF(BP7="-","【-】","【"&amp;SUBSTITUTE(TEXT(BP7,"#,##0.00"),"-","△")&amp;"】"))</f>
        <v>【1,225.44】</v>
      </c>
      <c r="BQ6" s="34">
        <f>IF(BQ7="",NA(),BQ7)</f>
        <v>46.71</v>
      </c>
      <c r="BR6" s="34">
        <f t="shared" ref="BR6:BZ6" si="8">IF(BR7="",NA(),BR7)</f>
        <v>48.74</v>
      </c>
      <c r="BS6" s="34">
        <f t="shared" si="8"/>
        <v>49.87</v>
      </c>
      <c r="BT6" s="34">
        <f t="shared" si="8"/>
        <v>50.93</v>
      </c>
      <c r="BU6" s="34">
        <f t="shared" si="8"/>
        <v>100</v>
      </c>
      <c r="BV6" s="34">
        <f t="shared" si="8"/>
        <v>64.63</v>
      </c>
      <c r="BW6" s="34">
        <f t="shared" si="8"/>
        <v>66.56</v>
      </c>
      <c r="BX6" s="34">
        <f t="shared" si="8"/>
        <v>66.22</v>
      </c>
      <c r="BY6" s="34">
        <f t="shared" si="8"/>
        <v>69.87</v>
      </c>
      <c r="BZ6" s="34">
        <f t="shared" si="8"/>
        <v>74.3</v>
      </c>
      <c r="CA6" s="33" t="str">
        <f>IF(CA7="","",IF(CA7="-","【-】","【"&amp;SUBSTITUTE(TEXT(CA7,"#,##0.00"),"-","△")&amp;"】"))</f>
        <v>【75.58】</v>
      </c>
      <c r="CB6" s="34">
        <f>IF(CB7="",NA(),CB7)</f>
        <v>294.77999999999997</v>
      </c>
      <c r="CC6" s="34">
        <f t="shared" ref="CC6:CK6" si="9">IF(CC7="",NA(),CC7)</f>
        <v>297.04000000000002</v>
      </c>
      <c r="CD6" s="34">
        <f t="shared" si="9"/>
        <v>305.64999999999998</v>
      </c>
      <c r="CE6" s="34">
        <f t="shared" si="9"/>
        <v>300.33</v>
      </c>
      <c r="CF6" s="34">
        <f t="shared" si="9"/>
        <v>154.71</v>
      </c>
      <c r="CG6" s="34">
        <f t="shared" si="9"/>
        <v>245.75</v>
      </c>
      <c r="CH6" s="34">
        <f t="shared" si="9"/>
        <v>244.29</v>
      </c>
      <c r="CI6" s="34">
        <f t="shared" si="9"/>
        <v>246.72</v>
      </c>
      <c r="CJ6" s="34">
        <f t="shared" si="9"/>
        <v>234.96</v>
      </c>
      <c r="CK6" s="34">
        <f t="shared" si="9"/>
        <v>221.81</v>
      </c>
      <c r="CL6" s="33" t="str">
        <f>IF(CL7="","",IF(CL7="-","【-】","【"&amp;SUBSTITUTE(TEXT(CL7,"#,##0.00"),"-","△")&amp;"】"))</f>
        <v>【215.23】</v>
      </c>
      <c r="CM6" s="34" t="str">
        <f>IF(CM7="",NA(),CM7)</f>
        <v>-</v>
      </c>
      <c r="CN6" s="34" t="str">
        <f t="shared" ref="CN6:CV6" si="10">IF(CN7="",NA(),CN7)</f>
        <v>-</v>
      </c>
      <c r="CO6" s="34" t="str">
        <f t="shared" si="10"/>
        <v>-</v>
      </c>
      <c r="CP6" s="34" t="str">
        <f t="shared" si="10"/>
        <v>-</v>
      </c>
      <c r="CQ6" s="34" t="str">
        <f t="shared" si="10"/>
        <v>-</v>
      </c>
      <c r="CR6" s="34">
        <f t="shared" si="10"/>
        <v>43.65</v>
      </c>
      <c r="CS6" s="34">
        <f t="shared" si="10"/>
        <v>43.58</v>
      </c>
      <c r="CT6" s="34">
        <f t="shared" si="10"/>
        <v>41.35</v>
      </c>
      <c r="CU6" s="34">
        <f t="shared" si="10"/>
        <v>42.9</v>
      </c>
      <c r="CV6" s="34">
        <f t="shared" si="10"/>
        <v>43.36</v>
      </c>
      <c r="CW6" s="33" t="str">
        <f>IF(CW7="","",IF(CW7="-","【-】","【"&amp;SUBSTITUTE(TEXT(CW7,"#,##0.00"),"-","△")&amp;"】"))</f>
        <v>【42.66】</v>
      </c>
      <c r="CX6" s="34">
        <f>IF(CX7="",NA(),CX7)</f>
        <v>65.98</v>
      </c>
      <c r="CY6" s="34">
        <f t="shared" ref="CY6:DG6" si="11">IF(CY7="",NA(),CY7)</f>
        <v>67.37</v>
      </c>
      <c r="CZ6" s="34">
        <f t="shared" si="11"/>
        <v>68.19</v>
      </c>
      <c r="DA6" s="34">
        <f t="shared" si="11"/>
        <v>69.3</v>
      </c>
      <c r="DB6" s="34">
        <f t="shared" si="11"/>
        <v>70.22</v>
      </c>
      <c r="DC6" s="34">
        <f t="shared" si="11"/>
        <v>82.2</v>
      </c>
      <c r="DD6" s="34">
        <f t="shared" si="11"/>
        <v>82.35</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0.05</v>
      </c>
      <c r="EK6" s="34">
        <f t="shared" si="14"/>
        <v>0.04</v>
      </c>
      <c r="EL6" s="34">
        <f t="shared" si="14"/>
        <v>7.0000000000000007E-2</v>
      </c>
      <c r="EM6" s="34">
        <f t="shared" si="14"/>
        <v>0.09</v>
      </c>
      <c r="EN6" s="34">
        <f t="shared" si="14"/>
        <v>0.09</v>
      </c>
      <c r="EO6" s="33" t="str">
        <f>IF(EO7="","",IF(EO7="-","【-】","【"&amp;SUBSTITUTE(TEXT(EO7,"#,##0.00"),"-","△")&amp;"】"))</f>
        <v>【0.10】</v>
      </c>
    </row>
    <row r="7" spans="1:145" s="35" customFormat="1" x14ac:dyDescent="0.15">
      <c r="A7" s="27"/>
      <c r="B7" s="36">
        <v>2017</v>
      </c>
      <c r="C7" s="36">
        <v>53481</v>
      </c>
      <c r="D7" s="36">
        <v>47</v>
      </c>
      <c r="E7" s="36">
        <v>17</v>
      </c>
      <c r="F7" s="36">
        <v>4</v>
      </c>
      <c r="G7" s="36">
        <v>0</v>
      </c>
      <c r="H7" s="36" t="s">
        <v>110</v>
      </c>
      <c r="I7" s="36" t="s">
        <v>111</v>
      </c>
      <c r="J7" s="36" t="s">
        <v>112</v>
      </c>
      <c r="K7" s="36" t="s">
        <v>113</v>
      </c>
      <c r="L7" s="36" t="s">
        <v>114</v>
      </c>
      <c r="M7" s="36" t="s">
        <v>115</v>
      </c>
      <c r="N7" s="37" t="s">
        <v>116</v>
      </c>
      <c r="O7" s="37" t="s">
        <v>117</v>
      </c>
      <c r="P7" s="37">
        <v>70</v>
      </c>
      <c r="Q7" s="37">
        <v>79.12</v>
      </c>
      <c r="R7" s="37">
        <v>3020</v>
      </c>
      <c r="S7" s="37">
        <v>17084</v>
      </c>
      <c r="T7" s="37">
        <v>247.98</v>
      </c>
      <c r="U7" s="37">
        <v>68.89</v>
      </c>
      <c r="V7" s="37">
        <v>11886</v>
      </c>
      <c r="W7" s="37">
        <v>5.54</v>
      </c>
      <c r="X7" s="37">
        <v>2145.4899999999998</v>
      </c>
      <c r="Y7" s="37">
        <v>55.99</v>
      </c>
      <c r="Z7" s="37">
        <v>56.08</v>
      </c>
      <c r="AA7" s="37">
        <v>58.89</v>
      </c>
      <c r="AB7" s="37">
        <v>59.63</v>
      </c>
      <c r="AC7" s="37">
        <v>73.69</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2101.9299999999998</v>
      </c>
      <c r="BG7" s="37">
        <v>1937.28</v>
      </c>
      <c r="BH7" s="37">
        <v>1482.29</v>
      </c>
      <c r="BI7" s="37">
        <v>1444.46</v>
      </c>
      <c r="BJ7" s="37">
        <v>960.56</v>
      </c>
      <c r="BK7" s="37">
        <v>1569.13</v>
      </c>
      <c r="BL7" s="37">
        <v>1436</v>
      </c>
      <c r="BM7" s="37">
        <v>1434.89</v>
      </c>
      <c r="BN7" s="37">
        <v>1298.9100000000001</v>
      </c>
      <c r="BO7" s="37">
        <v>1243.71</v>
      </c>
      <c r="BP7" s="37">
        <v>1225.44</v>
      </c>
      <c r="BQ7" s="37">
        <v>46.71</v>
      </c>
      <c r="BR7" s="37">
        <v>48.74</v>
      </c>
      <c r="BS7" s="37">
        <v>49.87</v>
      </c>
      <c r="BT7" s="37">
        <v>50.93</v>
      </c>
      <c r="BU7" s="37">
        <v>100</v>
      </c>
      <c r="BV7" s="37">
        <v>64.63</v>
      </c>
      <c r="BW7" s="37">
        <v>66.56</v>
      </c>
      <c r="BX7" s="37">
        <v>66.22</v>
      </c>
      <c r="BY7" s="37">
        <v>69.87</v>
      </c>
      <c r="BZ7" s="37">
        <v>74.3</v>
      </c>
      <c r="CA7" s="37">
        <v>75.58</v>
      </c>
      <c r="CB7" s="37">
        <v>294.77999999999997</v>
      </c>
      <c r="CC7" s="37">
        <v>297.04000000000002</v>
      </c>
      <c r="CD7" s="37">
        <v>305.64999999999998</v>
      </c>
      <c r="CE7" s="37">
        <v>300.33</v>
      </c>
      <c r="CF7" s="37">
        <v>154.71</v>
      </c>
      <c r="CG7" s="37">
        <v>245.75</v>
      </c>
      <c r="CH7" s="37">
        <v>244.29</v>
      </c>
      <c r="CI7" s="37">
        <v>246.72</v>
      </c>
      <c r="CJ7" s="37">
        <v>234.96</v>
      </c>
      <c r="CK7" s="37">
        <v>221.81</v>
      </c>
      <c r="CL7" s="37">
        <v>215.23</v>
      </c>
      <c r="CM7" s="37" t="s">
        <v>116</v>
      </c>
      <c r="CN7" s="37" t="s">
        <v>116</v>
      </c>
      <c r="CO7" s="37" t="s">
        <v>116</v>
      </c>
      <c r="CP7" s="37" t="s">
        <v>116</v>
      </c>
      <c r="CQ7" s="37" t="s">
        <v>116</v>
      </c>
      <c r="CR7" s="37">
        <v>43.65</v>
      </c>
      <c r="CS7" s="37">
        <v>43.58</v>
      </c>
      <c r="CT7" s="37">
        <v>41.35</v>
      </c>
      <c r="CU7" s="37">
        <v>42.9</v>
      </c>
      <c r="CV7" s="37">
        <v>43.36</v>
      </c>
      <c r="CW7" s="37">
        <v>42.66</v>
      </c>
      <c r="CX7" s="37">
        <v>65.98</v>
      </c>
      <c r="CY7" s="37">
        <v>67.37</v>
      </c>
      <c r="CZ7" s="37">
        <v>68.19</v>
      </c>
      <c r="DA7" s="37">
        <v>69.3</v>
      </c>
      <c r="DB7" s="37">
        <v>70.22</v>
      </c>
      <c r="DC7" s="37">
        <v>82.2</v>
      </c>
      <c r="DD7" s="37">
        <v>82.35</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0.05</v>
      </c>
      <c r="EK7" s="37">
        <v>0.04</v>
      </c>
      <c r="EL7" s="37">
        <v>7.0000000000000007E-2</v>
      </c>
      <c r="EM7" s="37">
        <v>0.09</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2019-01-25T01:58:43Z</cp:lastPrinted>
  <dcterms:created xsi:type="dcterms:W3CDTF">2018-12-03T09:11:55Z</dcterms:created>
  <dcterms:modified xsi:type="dcterms:W3CDTF">2019-01-25T02:04:59Z</dcterms:modified>
  <cp:category/>
</cp:coreProperties>
</file>