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mitane\Desktop\経営比較分析表の分析等について（依頼）\経営比較分析表の分析等について（依頼）\"/>
    </mc:Choice>
  </mc:AlternateContent>
  <xr:revisionPtr revIDLastSave="0" documentId="13_ncr:1_{49C8100A-CEA5-4445-A9FA-91625BC1FBED}" xr6:coauthVersionLast="43" xr6:coauthVersionMax="43" xr10:uidLastSave="{00000000-0000-0000-0000-000000000000}"/>
  <workbookProtection workbookAlgorithmName="SHA-512" workbookHashValue="/4Smh+rmfa0pnvDNF1aMrf/OK6n951t3+zmUxKCINrt0NF5tJlsgz0Ckx4/V9ZMHJkKcITblDSY5dI99wtqaBw==" workbookSaltValue="7qjWZucjBV41d+PRMEpw3Q=="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AL8" i="4"/>
  <c r="AD8" i="4"/>
  <c r="P8" i="4"/>
  <c r="I8" i="4"/>
  <c r="B8"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<sst xmlns="http://schemas.openxmlformats.org/spreadsheetml/2006/main" count="228" uniqueCount="114">
  <si>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</si>
  <si>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</si>
  <si>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</si>
  <si>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</si>
  <si>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</si>
  <si>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</si>
  <si>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</si>
  <si>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</si>
  <si>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</si>
  <si>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</si>
  <si>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</si>
  <si>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</si>
  <si>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</si>
  <si>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</si>
  <si>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</si>
  <si>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</si>
  <si>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</si>
  <si>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</si>
  <si>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</si>
  <si>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</si>
  <si>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</si>
  <si>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</si>
  <si>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</si>
  <si>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</si>
  <si>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</si>
  <si>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</si>
  <si>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</si>
  <si>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</si>
  <si>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</si>
  <si>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</si>
  <si>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</si>
  <si>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</si>
  <si>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</si>
  <si>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</si>
  <si>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</si>
  <si>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</si>
  <si>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</si>
  <si>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</si>
  <si>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</si>
  <si>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</si>
  <si>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</si>
  <si>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</si>
  <si>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</si>
  <si>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</si>
  <si>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</si>
  <si>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</si>
  <si>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</si>
  <si>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</si>
  <si>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</si>
  <si>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</si>
  <si>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</si>
  <si>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</si>
  <si>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</si>
  <si>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</si>
  <si>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</si>
  <si>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</si>
  <si>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</si>
  <si>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</si>
  <si>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</si>
  <si>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</si>
  <si>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</si>
  <si>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</si>
  <si>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</si>
  <si>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</si>
  <si>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</si>
  <si>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</si>
  <si>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</si>
  <si>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</si>
  <si>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</si>
  <si>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</si>
  <si>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</si>
  <si>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</si>
  <si>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</si>
  <si>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</si>
  <si>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</si>
  <si>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</si>
  <si>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</si>
  <si>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</si>
  <si>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</si>
  <si>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</si>
  <si>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</si>
  <si>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</si>
  <si>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</si>
  <si>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</si>
  <si>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</si>
  <si>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</si>
  <si>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</si>
  <si>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</si>
  <si>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</si>
  <si>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</si>
  <si>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</si>
  <si>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</si>
  <si>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</si>
  <si>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三種町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</si>
  <si>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</si>
  <si>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</si>
  <si>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</si>
  <si>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</si>
  <si>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</si>
  <si>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</si>
  <si>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</si>
  <si>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</si>
  <si>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</si>
  <si>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</si>
  <si>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</si>
  <si>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</si>
  <si>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</si>
  <si>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</si>
  <si>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</si>
  <si>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</si>
  <si>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</si>
  <si>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施設（ポンプ設備等）については、一部で老朽化がみられることから、更新工事等を順次行っています。
　また、管路については最も古いもので昭和５９年度に整備されたものであり、全体的には耐用年数の範囲内となっています。</t>
    <phoneticPr fontId="4"/>
  </si>
  <si>
    <t>当事業は、平成28年度に簡易水道事業との経営統合をしており、統合前より各数値で優位となっていますが、人口減少による給水人口等の増加が見込めないため、収入について減少傾向にあります。費用については、老朽化に伴う機械設備の不具合等が増加してきており、更新時期が到来しています。
　今後は、将来の水道事業規模等を見据えながら料金改定等を検討していきます。
　一方、償還金がピークを迎えていることから、資金不足に陥らないように注意することが必要となっています。
　引き続き、安定した収入の確保と経費削減に努めます。</t>
  </si>
  <si>
    <t>　当事業の経常収支比率は、平成26年度まで100％を割り込んでおりましたが、平成28年度に簡易水道事業と統合したことにより、一時的に改善されました。しかしながら、R1年度には再び100％を割り込んでしまったことから、今後も引き続き経費削減に努めていきます。
　累積欠損金については、平成25年度まで年々増加傾向にありましたが、平成26年度から適用した改訂後の地方公営企業会計基準による長期前受金の収益化により、累積欠損金が解消となりましたが、平成29年度に過年度の一般会計出資金の取り扱いについて修正したことにより、欠損金を計上しております。
　流動比率については、企業債の償還がピークを迎えていることなどにより減少傾向となっていますが、今後償還金が大幅に減少予定となるため、比率は増加していくと考えます。
　企業債残高対給水収益については、企業債残高の減少により、比率が減少傾向となっています。
　料金回収率・給水原価・有収率は、事業統合後は一時的に優位となりましたが、ここ数年は漏水等による費用が増加したため数値が悪化しています。
　施設利用率については、平均値より高い状況ではありますが、施設の統廃合を含めながら、ダウンサイジング等を検討していきます。</t>
    <rPh sb="83" eb="85">
      <t>ネンド</t>
    </rPh>
    <rPh sb="308" eb="310">
      <t>ケイコウ</t>
    </rPh>
    <rPh sb="319" eb="321">
      <t>コンゴ</t>
    </rPh>
    <rPh sb="321" eb="323">
      <t>ショウカン</t>
    </rPh>
    <rPh sb="323" eb="324">
      <t>キン</t>
    </rPh>
    <rPh sb="330" eb="332">
      <t>ヨテイ</t>
    </rPh>
    <rPh sb="338" eb="340">
      <t>ヒリツ</t>
    </rPh>
    <rPh sb="341" eb="343">
      <t>ゾウカ</t>
    </rPh>
    <rPh sb="348" eb="349">
      <t>カンガ</t>
    </rPh>
    <rPh sb="374" eb="376">
      <t>ザンダカ</t>
    </rPh>
    <rPh sb="377" eb="379">
      <t>ゲンショウ</t>
    </rPh>
    <rPh sb="383" eb="385">
      <t>ヒリツ</t>
    </rPh>
    <rPh sb="386" eb="388">
      <t>ゲンショウ</t>
    </rPh>
    <rPh sb="388" eb="390">
      <t>ケイコウ</t>
    </rPh>
    <rPh sb="438" eb="440">
      <t>スウネン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</si>
</sst>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formatCode="#,##0.00;&quot;△&quot;#,##0.00;&quot;-&quot;">
                  <c:v>0.36</c:v>
                </c:pt>
              </c:numCache>
            </c:numRef>
          </c:val>
          <c:extLst>
            <c:ext xmlns:c16="http://schemas.microsoft.com/office/drawing/2014/chart" uri="{C3380CC4-5D6E-409C-BE32-E72D297353CC}">
              <c16:uniqueId val="{00000000-B75A-40FB-9496-AFB2283A953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0.28999999999999998</c:v>
                </c:pt>
                <c:pt idx="1">
                  <c:v>0.47</c:v>
                </c:pt>
                <c:pt idx="2">
                  <c:v>0.39</c:v>
                </c:pt>
                <c:pt idx="3">
                  <c:v>0.43</c:v>
                </c:pt>
                <c:pt idx="4">
                  <c:v>0.42</c:v>
                </c:pt>
              </c:numCache>
            </c:numRef>
          </c:val>
          <c:smooth val="0"/>
          <c:extLst>
            <c:ext xmlns:c16="http://schemas.microsoft.com/office/drawing/2014/chart" uri="{C3380CC4-5D6E-409C-BE32-E72D297353CC}">
              <c16:uniqueId val="{00000001-B75A-40FB-9496-AFB2283A953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67.52</c:v>
                </c:pt>
                <c:pt idx="1">
                  <c:v>62.42</c:v>
                </c:pt>
                <c:pt idx="2">
                  <c:v>63.07</c:v>
                </c:pt>
                <c:pt idx="3">
                  <c:v>63.27</c:v>
                </c:pt>
                <c:pt idx="4">
                  <c:v>62</c:v>
                </c:pt>
              </c:numCache>
            </c:numRef>
          </c:val>
          <c:extLst>
            <c:ext xmlns:c16="http://schemas.microsoft.com/office/drawing/2014/chart" uri="{C3380CC4-5D6E-409C-BE32-E72D297353CC}">
              <c16:uniqueId val="{00000000-29CA-4907-93DA-61A7CBE9809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39.909999999999997</c:v>
                </c:pt>
                <c:pt idx="1">
                  <c:v>54.24</c:v>
                </c:pt>
                <c:pt idx="2">
                  <c:v>55.88</c:v>
                </c:pt>
                <c:pt idx="3">
                  <c:v>55.22</c:v>
                </c:pt>
                <c:pt idx="4">
                  <c:v>54.05</c:v>
                </c:pt>
              </c:numCache>
            </c:numRef>
          </c:val>
          <c:smooth val="0"/>
          <c:extLst>
            <c:ext xmlns:c16="http://schemas.microsoft.com/office/drawing/2014/chart" uri="{C3380CC4-5D6E-409C-BE32-E72D297353CC}">
              <c16:uniqueId val="{00000001-29CA-4907-93DA-61A7CBE9809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76.739999999999995</c:v>
                </c:pt>
                <c:pt idx="1">
                  <c:v>81.75</c:v>
                </c:pt>
                <c:pt idx="2">
                  <c:v>80.91</c:v>
                </c:pt>
                <c:pt idx="3">
                  <c:v>78.41</c:v>
                </c:pt>
                <c:pt idx="4">
                  <c:v>78.430000000000007</c:v>
                </c:pt>
              </c:numCache>
            </c:numRef>
          </c:val>
          <c:extLst>
            <c:ext xmlns:c16="http://schemas.microsoft.com/office/drawing/2014/chart" uri="{C3380CC4-5D6E-409C-BE32-E72D297353CC}">
              <c16:uniqueId val="{00000000-2A22-4866-8454-DE45C8E40A8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75.62</c:v>
                </c:pt>
                <c:pt idx="1">
                  <c:v>81.680000000000007</c:v>
                </c:pt>
                <c:pt idx="2">
                  <c:v>80.989999999999995</c:v>
                </c:pt>
                <c:pt idx="3">
                  <c:v>80.930000000000007</c:v>
                </c:pt>
                <c:pt idx="4">
                  <c:v>80.510000000000005</c:v>
                </c:pt>
              </c:numCache>
            </c:numRef>
          </c:val>
          <c:smooth val="0"/>
          <c:extLst>
            <c:ext xmlns:c16="http://schemas.microsoft.com/office/drawing/2014/chart" uri="{C3380CC4-5D6E-409C-BE32-E72D297353CC}">
              <c16:uniqueId val="{00000001-2A22-4866-8454-DE45C8E40A8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106.16</c:v>
                </c:pt>
                <c:pt idx="1">
                  <c:v>133.01</c:v>
                </c:pt>
                <c:pt idx="2">
                  <c:v>97.27</c:v>
                </c:pt>
                <c:pt idx="3">
                  <c:v>100.4</c:v>
                </c:pt>
                <c:pt idx="4">
                  <c:v>96.49</c:v>
                </c:pt>
              </c:numCache>
            </c:numRef>
          </c:val>
          <c:extLst>
            <c:ext xmlns:c16="http://schemas.microsoft.com/office/drawing/2014/chart" uri="{C3380CC4-5D6E-409C-BE32-E72D297353CC}">
              <c16:uniqueId val="{00000000-38D0-4976-920E-2802EB6C5EF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108.35</c:v>
                </c:pt>
                <c:pt idx="1">
                  <c:v>111.34</c:v>
                </c:pt>
                <c:pt idx="2">
                  <c:v>110.02</c:v>
                </c:pt>
                <c:pt idx="3">
                  <c:v>108.76</c:v>
                </c:pt>
                <c:pt idx="4">
                  <c:v>108.46</c:v>
                </c:pt>
              </c:numCache>
            </c:numRef>
          </c:val>
          <c:smooth val="0"/>
          <c:extLst>
            <c:ext xmlns:c16="http://schemas.microsoft.com/office/drawing/2014/chart" uri="{C3380CC4-5D6E-409C-BE32-E72D297353CC}">
              <c16:uniqueId val="{00000001-38D0-4976-920E-2802EB6C5EF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53.69</c:v>
                </c:pt>
                <c:pt idx="1">
                  <c:v>35.799999999999997</c:v>
                </c:pt>
                <c:pt idx="2">
                  <c:v>38.71</c:v>
                </c:pt>
                <c:pt idx="3">
                  <c:v>41.45</c:v>
                </c:pt>
                <c:pt idx="4">
                  <c:v>43.53</c:v>
                </c:pt>
              </c:numCache>
            </c:numRef>
          </c:val>
          <c:extLst>
            <c:ext xmlns:c16="http://schemas.microsoft.com/office/drawing/2014/chart" uri="{C3380CC4-5D6E-409C-BE32-E72D297353CC}">
              <c16:uniqueId val="{00000000-10DF-4059-A020-D42C85C42BC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51.44</c:v>
                </c:pt>
                <c:pt idx="1">
                  <c:v>48.14</c:v>
                </c:pt>
                <c:pt idx="2">
                  <c:v>46.61</c:v>
                </c:pt>
                <c:pt idx="3">
                  <c:v>47.97</c:v>
                </c:pt>
                <c:pt idx="4">
                  <c:v>49.12</c:v>
                </c:pt>
              </c:numCache>
            </c:numRef>
          </c:val>
          <c:smooth val="0"/>
          <c:extLst>
            <c:ext xmlns:c16="http://schemas.microsoft.com/office/drawing/2014/chart" uri="{C3380CC4-5D6E-409C-BE32-E72D297353CC}">
              <c16:uniqueId val="{00000001-10DF-4059-A020-D42C85C42BC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37-4EAC-8575-00E1A050A01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11.68</c:v>
                </c:pt>
                <c:pt idx="1">
                  <c:v>11.13</c:v>
                </c:pt>
                <c:pt idx="2">
                  <c:v>10.84</c:v>
                </c:pt>
                <c:pt idx="3">
                  <c:v>15.33</c:v>
                </c:pt>
                <c:pt idx="4">
                  <c:v>16.760000000000002</c:v>
                </c:pt>
              </c:numCache>
            </c:numRef>
          </c:val>
          <c:smooth val="0"/>
          <c:extLst>
            <c:ext xmlns:c16="http://schemas.microsoft.com/office/drawing/2014/chart" uri="{C3380CC4-5D6E-409C-BE32-E72D297353CC}">
              <c16:uniqueId val="{00000001-AB37-4EAC-8575-00E1A050A01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formatCode="#,##0.00;&quot;△&quot;#,##0.00;&quot;-&quot;">
                  <c:v>48.98</c:v>
                </c:pt>
                <c:pt idx="3" formatCode="#,##0.00;&quot;△&quot;#,##0.00;&quot;-&quot;">
                  <c:v>48.77</c:v>
                </c:pt>
                <c:pt idx="4" formatCode="#,##0.00;&quot;△&quot;#,##0.00;&quot;-&quot;">
                  <c:v>51.82</c:v>
                </c:pt>
              </c:numCache>
            </c:numRef>
          </c:val>
          <c:extLst>
            <c:ext xmlns:c16="http://schemas.microsoft.com/office/drawing/2014/chart" uri="{C3380CC4-5D6E-409C-BE32-E72D297353CC}">
              <c16:uniqueId val="{00000000-7EB7-42E9-B8F1-980EF82270D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26.85</c:v>
                </c:pt>
                <c:pt idx="1">
                  <c:v>10.130000000000001</c:v>
                </c:pt>
                <c:pt idx="2">
                  <c:v>7.31</c:v>
                </c:pt>
                <c:pt idx="3">
                  <c:v>7.48</c:v>
                </c:pt>
                <c:pt idx="4">
                  <c:v>11.94</c:v>
                </c:pt>
              </c:numCache>
            </c:numRef>
          </c:val>
          <c:smooth val="0"/>
          <c:extLst>
            <c:ext xmlns:c16="http://schemas.microsoft.com/office/drawing/2014/chart" uri="{C3380CC4-5D6E-409C-BE32-E72D297353CC}">
              <c16:uniqueId val="{00000001-7EB7-42E9-B8F1-980EF82270D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141.54</c:v>
                </c:pt>
                <c:pt idx="1">
                  <c:v>75.8</c:v>
                </c:pt>
                <c:pt idx="2">
                  <c:v>67.36</c:v>
                </c:pt>
                <c:pt idx="3">
                  <c:v>55.78</c:v>
                </c:pt>
                <c:pt idx="4">
                  <c:v>66.34</c:v>
                </c:pt>
              </c:numCache>
            </c:numRef>
          </c:val>
          <c:extLst>
            <c:ext xmlns:c16="http://schemas.microsoft.com/office/drawing/2014/chart" uri="{C3380CC4-5D6E-409C-BE32-E72D297353CC}">
              <c16:uniqueId val="{00000000-3C78-405C-AB5F-80EBBD3C9CD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527.82000000000005</c:v>
                </c:pt>
                <c:pt idx="1">
                  <c:v>388.67</c:v>
                </c:pt>
                <c:pt idx="2">
                  <c:v>355.27</c:v>
                </c:pt>
                <c:pt idx="3">
                  <c:v>359.7</c:v>
                </c:pt>
                <c:pt idx="4">
                  <c:v>362.93</c:v>
                </c:pt>
              </c:numCache>
            </c:numRef>
          </c:val>
          <c:smooth val="0"/>
          <c:extLst>
            <c:ext xmlns:c16="http://schemas.microsoft.com/office/drawing/2014/chart" uri="{C3380CC4-5D6E-409C-BE32-E72D297353CC}">
              <c16:uniqueId val="{00000001-3C78-405C-AB5F-80EBBD3C9CD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651.82000000000005</c:v>
                </c:pt>
                <c:pt idx="1">
                  <c:v>583.44000000000005</c:v>
                </c:pt>
                <c:pt idx="2">
                  <c:v>536.52</c:v>
                </c:pt>
                <c:pt idx="3">
                  <c:v>458.18</c:v>
                </c:pt>
                <c:pt idx="4">
                  <c:v>409.69</c:v>
                </c:pt>
              </c:numCache>
            </c:numRef>
          </c:val>
          <c:extLst>
            <c:ext xmlns:c16="http://schemas.microsoft.com/office/drawing/2014/chart" uri="{C3380CC4-5D6E-409C-BE32-E72D297353CC}">
              <c16:uniqueId val="{00000000-BB39-4075-9113-63EFBCB00AD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488.5</c:v>
                </c:pt>
                <c:pt idx="1">
                  <c:v>422.5</c:v>
                </c:pt>
                <c:pt idx="2">
                  <c:v>458.27</c:v>
                </c:pt>
                <c:pt idx="3">
                  <c:v>447.01</c:v>
                </c:pt>
                <c:pt idx="4">
                  <c:v>439.05</c:v>
                </c:pt>
              </c:numCache>
            </c:numRef>
          </c:val>
          <c:smooth val="0"/>
          <c:extLst>
            <c:ext xmlns:c16="http://schemas.microsoft.com/office/drawing/2014/chart" uri="{C3380CC4-5D6E-409C-BE32-E72D297353CC}">
              <c16:uniqueId val="{00000001-BB39-4075-9113-63EFBCB00AD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83.17</c:v>
                </c:pt>
                <c:pt idx="1">
                  <c:v>139.22999999999999</c:v>
                </c:pt>
                <c:pt idx="2">
                  <c:v>87.43</c:v>
                </c:pt>
                <c:pt idx="3">
                  <c:v>90.56</c:v>
                </c:pt>
                <c:pt idx="4">
                  <c:v>86.87</c:v>
                </c:pt>
              </c:numCache>
            </c:numRef>
          </c:val>
          <c:extLst>
            <c:ext xmlns:c16="http://schemas.microsoft.com/office/drawing/2014/chart" uri="{C3380CC4-5D6E-409C-BE32-E72D297353CC}">
              <c16:uniqueId val="{00000000-0D6F-416E-92E6-E391763116D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82.42</c:v>
                </c:pt>
                <c:pt idx="1">
                  <c:v>101.64</c:v>
                </c:pt>
                <c:pt idx="2">
                  <c:v>96.77</c:v>
                </c:pt>
                <c:pt idx="3">
                  <c:v>95.81</c:v>
                </c:pt>
                <c:pt idx="4">
                  <c:v>95.26</c:v>
                </c:pt>
              </c:numCache>
            </c:numRef>
          </c:val>
          <c:smooth val="0"/>
          <c:extLst>
            <c:ext xmlns:c16="http://schemas.microsoft.com/office/drawing/2014/chart" uri="{C3380CC4-5D6E-409C-BE32-E72D297353CC}">
              <c16:uniqueId val="{00000001-0D6F-416E-92E6-E391763116D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199.6</c:v>
                </c:pt>
                <c:pt idx="1">
                  <c:v>128.13</c:v>
                </c:pt>
                <c:pt idx="2">
                  <c:v>190.43</c:v>
                </c:pt>
                <c:pt idx="3">
                  <c:v>184.63</c:v>
                </c:pt>
                <c:pt idx="4">
                  <c:v>192.88</c:v>
                </c:pt>
              </c:numCache>
            </c:numRef>
          </c:val>
          <c:extLst>
            <c:ext xmlns:c16="http://schemas.microsoft.com/office/drawing/2014/chart" uri="{C3380CC4-5D6E-409C-BE32-E72D297353CC}">
              <c16:uniqueId val="{00000000-B6FA-4D6D-8906-22D3E096EAC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226.99</c:v>
                </c:pt>
                <c:pt idx="1">
                  <c:v>179.16</c:v>
                </c:pt>
                <c:pt idx="2">
                  <c:v>187.18</c:v>
                </c:pt>
                <c:pt idx="3">
                  <c:v>189.58</c:v>
                </c:pt>
                <c:pt idx="4">
                  <c:v>192.82</c:v>
                </c:pt>
              </c:numCache>
            </c:numRef>
          </c:val>
          <c:smooth val="0"/>
          <c:extLst>
            <c:ext xmlns:c16="http://schemas.microsoft.com/office/drawing/2014/chart" uri="{C3380CC4-5D6E-409C-BE32-E72D297353CC}">
              <c16:uniqueId val="{00000001-B6FA-4D6D-8906-22D3E096EAC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秋田県　三種町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16211</v>
      </c>
      <c r="AM8" s="71"/>
      <c r="AN8" s="71"/>
      <c r="AO8" s="71"/>
      <c r="AP8" s="71"/>
      <c r="AQ8" s="71"/>
      <c r="AR8" s="71"/>
      <c r="AS8" s="71"/>
      <c r="AT8" s="67">
        <f>データ!$S$6</f>
        <v>247.98</v>
      </c>
      <c r="AU8" s="68"/>
      <c r="AV8" s="68"/>
      <c r="AW8" s="68"/>
      <c r="AX8" s="68"/>
      <c r="AY8" s="68"/>
      <c r="AZ8" s="68"/>
      <c r="BA8" s="68"/>
      <c r="BB8" s="70">
        <f>データ!$T$6</f>
        <v>65.37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71.319999999999993</v>
      </c>
      <c r="J10" s="68"/>
      <c r="K10" s="68"/>
      <c r="L10" s="68"/>
      <c r="M10" s="68"/>
      <c r="N10" s="68"/>
      <c r="O10" s="69"/>
      <c r="P10" s="70">
        <f>データ!$P$6</f>
        <v>73.86</v>
      </c>
      <c r="Q10" s="70"/>
      <c r="R10" s="70"/>
      <c r="S10" s="70"/>
      <c r="T10" s="70"/>
      <c r="U10" s="70"/>
      <c r="V10" s="70"/>
      <c r="W10" s="71">
        <f>データ!$Q$6</f>
        <v>3367</v>
      </c>
      <c r="X10" s="71"/>
      <c r="Y10" s="71"/>
      <c r="Z10" s="71"/>
      <c r="AA10" s="71"/>
      <c r="AB10" s="71"/>
      <c r="AC10" s="71"/>
      <c r="AD10" s="2"/>
      <c r="AE10" s="2"/>
      <c r="AF10" s="2"/>
      <c r="AG10" s="2"/>
      <c r="AH10" s="4"/>
      <c r="AI10" s="4"/>
      <c r="AJ10" s="4"/>
      <c r="AK10" s="4"/>
      <c r="AL10" s="71">
        <f>データ!$U$6</f>
        <v>11871</v>
      </c>
      <c r="AM10" s="71"/>
      <c r="AN10" s="71"/>
      <c r="AO10" s="71"/>
      <c r="AP10" s="71"/>
      <c r="AQ10" s="71"/>
      <c r="AR10" s="71"/>
      <c r="AS10" s="71"/>
      <c r="AT10" s="67">
        <f>データ!$V$6</f>
        <v>17.559999999999999</v>
      </c>
      <c r="AU10" s="68"/>
      <c r="AV10" s="68"/>
      <c r="AW10" s="68"/>
      <c r="AX10" s="68"/>
      <c r="AY10" s="68"/>
      <c r="AZ10" s="68"/>
      <c r="BA10" s="68"/>
      <c r="BB10" s="70">
        <f>データ!$W$6</f>
        <v>676.03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sDKip0vaaum9z4juydRiqC/81fEidZC7TI6nit7dEzf9PNMhIJWPhEFF8rSvlGm5iSgL2ioNQldidjyASmGAgQ==" saltValue="kFziK+JYyLXzKumW6nxt+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53481</v>
      </c>
      <c r="D6" s="34">
        <f t="shared" si="3"/>
        <v>46</v>
      </c>
      <c r="E6" s="34">
        <f t="shared" si="3"/>
        <v>1</v>
      </c>
      <c r="F6" s="34">
        <f t="shared" si="3"/>
        <v>0</v>
      </c>
      <c r="G6" s="34">
        <f t="shared" si="3"/>
        <v>1</v>
      </c>
      <c r="H6" s="34" t="str">
        <f t="shared" si="3"/>
        <v>秋田県　三種町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71.319999999999993</v>
      </c>
      <c r="P6" s="35">
        <f t="shared" si="3"/>
        <v>73.86</v>
      </c>
      <c r="Q6" s="35">
        <f t="shared" si="3"/>
        <v>3367</v>
      </c>
      <c r="R6" s="35">
        <f t="shared" si="3"/>
        <v>16211</v>
      </c>
      <c r="S6" s="35">
        <f t="shared" si="3"/>
        <v>247.98</v>
      </c>
      <c r="T6" s="35">
        <f t="shared" si="3"/>
        <v>65.37</v>
      </c>
      <c r="U6" s="35">
        <f t="shared" si="3"/>
        <v>11871</v>
      </c>
      <c r="V6" s="35">
        <f t="shared" si="3"/>
        <v>17.559999999999999</v>
      </c>
      <c r="W6" s="35">
        <f t="shared" si="3"/>
        <v>676.03</v>
      </c>
      <c r="X6" s="36">
        <f>IF(X7="",NA(),X7)</f>
        <v>106.16</v>
      </c>
      <c r="Y6" s="36">
        <f t="shared" ref="Y6:AG6" si="4">IF(Y7="",NA(),Y7)</f>
        <v>133.01</v>
      </c>
      <c r="Z6" s="36">
        <f t="shared" si="4"/>
        <v>97.27</v>
      </c>
      <c r="AA6" s="36">
        <f t="shared" si="4"/>
        <v>100.4</v>
      </c>
      <c r="AB6" s="36">
        <f t="shared" si="4"/>
        <v>96.49</v>
      </c>
      <c r="AC6" s="36">
        <f t="shared" si="4"/>
        <v>108.35</v>
      </c>
      <c r="AD6" s="36">
        <f t="shared" si="4"/>
        <v>111.34</v>
      </c>
      <c r="AE6" s="36">
        <f t="shared" si="4"/>
        <v>110.02</v>
      </c>
      <c r="AF6" s="36">
        <f t="shared" si="4"/>
        <v>108.76</v>
      </c>
      <c r="AG6" s="36">
        <f t="shared" si="4"/>
        <v>108.46</v>
      </c>
      <c r="AH6" s="35" t="str">
        <f>IF(AH7="","",IF(AH7="-","【-】","【"&amp;SUBSTITUTE(TEXT(AH7,"#,##0.00"),"-","△")&amp;"】"))</f>
        <v>【112.01】</v>
      </c>
      <c r="AI6" s="35">
        <f>IF(AI7="",NA(),AI7)</f>
        <v>0</v>
      </c>
      <c r="AJ6" s="35">
        <f t="shared" ref="AJ6:AR6" si="5">IF(AJ7="",NA(),AJ7)</f>
        <v>0</v>
      </c>
      <c r="AK6" s="36">
        <f t="shared" si="5"/>
        <v>48.98</v>
      </c>
      <c r="AL6" s="36">
        <f t="shared" si="5"/>
        <v>48.77</v>
      </c>
      <c r="AM6" s="36">
        <f t="shared" si="5"/>
        <v>51.82</v>
      </c>
      <c r="AN6" s="36">
        <f t="shared" si="5"/>
        <v>26.85</v>
      </c>
      <c r="AO6" s="36">
        <f t="shared" si="5"/>
        <v>10.130000000000001</v>
      </c>
      <c r="AP6" s="36">
        <f t="shared" si="5"/>
        <v>7.31</v>
      </c>
      <c r="AQ6" s="36">
        <f t="shared" si="5"/>
        <v>7.48</v>
      </c>
      <c r="AR6" s="36">
        <f t="shared" si="5"/>
        <v>11.94</v>
      </c>
      <c r="AS6" s="35" t="str">
        <f>IF(AS7="","",IF(AS7="-","【-】","【"&amp;SUBSTITUTE(TEXT(AS7,"#,##0.00"),"-","△")&amp;"】"))</f>
        <v>【1.08】</v>
      </c>
      <c r="AT6" s="36">
        <f>IF(AT7="",NA(),AT7)</f>
        <v>141.54</v>
      </c>
      <c r="AU6" s="36">
        <f t="shared" ref="AU6:BC6" si="6">IF(AU7="",NA(),AU7)</f>
        <v>75.8</v>
      </c>
      <c r="AV6" s="36">
        <f t="shared" si="6"/>
        <v>67.36</v>
      </c>
      <c r="AW6" s="36">
        <f t="shared" si="6"/>
        <v>55.78</v>
      </c>
      <c r="AX6" s="36">
        <f t="shared" si="6"/>
        <v>66.34</v>
      </c>
      <c r="AY6" s="36">
        <f t="shared" si="6"/>
        <v>527.82000000000005</v>
      </c>
      <c r="AZ6" s="36">
        <f t="shared" si="6"/>
        <v>388.67</v>
      </c>
      <c r="BA6" s="36">
        <f t="shared" si="6"/>
        <v>355.27</v>
      </c>
      <c r="BB6" s="36">
        <f t="shared" si="6"/>
        <v>359.7</v>
      </c>
      <c r="BC6" s="36">
        <f t="shared" si="6"/>
        <v>362.93</v>
      </c>
      <c r="BD6" s="35" t="str">
        <f>IF(BD7="","",IF(BD7="-","【-】","【"&amp;SUBSTITUTE(TEXT(BD7,"#,##0.00"),"-","△")&amp;"】"))</f>
        <v>【264.97】</v>
      </c>
      <c r="BE6" s="36">
        <f>IF(BE7="",NA(),BE7)</f>
        <v>651.82000000000005</v>
      </c>
      <c r="BF6" s="36">
        <f t="shared" ref="BF6:BN6" si="7">IF(BF7="",NA(),BF7)</f>
        <v>583.44000000000005</v>
      </c>
      <c r="BG6" s="36">
        <f t="shared" si="7"/>
        <v>536.52</v>
      </c>
      <c r="BH6" s="36">
        <f t="shared" si="7"/>
        <v>458.18</v>
      </c>
      <c r="BI6" s="36">
        <f t="shared" si="7"/>
        <v>409.69</v>
      </c>
      <c r="BJ6" s="36">
        <f t="shared" si="7"/>
        <v>488.5</v>
      </c>
      <c r="BK6" s="36">
        <f t="shared" si="7"/>
        <v>422.5</v>
      </c>
      <c r="BL6" s="36">
        <f t="shared" si="7"/>
        <v>458.27</v>
      </c>
      <c r="BM6" s="36">
        <f t="shared" si="7"/>
        <v>447.01</v>
      </c>
      <c r="BN6" s="36">
        <f t="shared" si="7"/>
        <v>439.05</v>
      </c>
      <c r="BO6" s="35" t="str">
        <f>IF(BO7="","",IF(BO7="-","【-】","【"&amp;SUBSTITUTE(TEXT(BO7,"#,##0.00"),"-","△")&amp;"】"))</f>
        <v>【266.61】</v>
      </c>
      <c r="BP6" s="36">
        <f>IF(BP7="",NA(),BP7)</f>
        <v>83.17</v>
      </c>
      <c r="BQ6" s="36">
        <f t="shared" ref="BQ6:BY6" si="8">IF(BQ7="",NA(),BQ7)</f>
        <v>139.22999999999999</v>
      </c>
      <c r="BR6" s="36">
        <f t="shared" si="8"/>
        <v>87.43</v>
      </c>
      <c r="BS6" s="36">
        <f t="shared" si="8"/>
        <v>90.56</v>
      </c>
      <c r="BT6" s="36">
        <f t="shared" si="8"/>
        <v>86.87</v>
      </c>
      <c r="BU6" s="36">
        <f t="shared" si="8"/>
        <v>82.42</v>
      </c>
      <c r="BV6" s="36">
        <f t="shared" si="8"/>
        <v>101.64</v>
      </c>
      <c r="BW6" s="36">
        <f t="shared" si="8"/>
        <v>96.77</v>
      </c>
      <c r="BX6" s="36">
        <f t="shared" si="8"/>
        <v>95.81</v>
      </c>
      <c r="BY6" s="36">
        <f t="shared" si="8"/>
        <v>95.26</v>
      </c>
      <c r="BZ6" s="35" t="str">
        <f>IF(BZ7="","",IF(BZ7="-","【-】","【"&amp;SUBSTITUTE(TEXT(BZ7,"#,##0.00"),"-","△")&amp;"】"))</f>
        <v>【103.24】</v>
      </c>
      <c r="CA6" s="36">
        <f>IF(CA7="",NA(),CA7)</f>
        <v>199.6</v>
      </c>
      <c r="CB6" s="36">
        <f t="shared" ref="CB6:CJ6" si="9">IF(CB7="",NA(),CB7)</f>
        <v>128.13</v>
      </c>
      <c r="CC6" s="36">
        <f t="shared" si="9"/>
        <v>190.43</v>
      </c>
      <c r="CD6" s="36">
        <f t="shared" si="9"/>
        <v>184.63</v>
      </c>
      <c r="CE6" s="36">
        <f t="shared" si="9"/>
        <v>192.88</v>
      </c>
      <c r="CF6" s="36">
        <f t="shared" si="9"/>
        <v>226.99</v>
      </c>
      <c r="CG6" s="36">
        <f t="shared" si="9"/>
        <v>179.16</v>
      </c>
      <c r="CH6" s="36">
        <f t="shared" si="9"/>
        <v>187.18</v>
      </c>
      <c r="CI6" s="36">
        <f t="shared" si="9"/>
        <v>189.58</v>
      </c>
      <c r="CJ6" s="36">
        <f t="shared" si="9"/>
        <v>192.82</v>
      </c>
      <c r="CK6" s="35" t="str">
        <f>IF(CK7="","",IF(CK7="-","【-】","【"&amp;SUBSTITUTE(TEXT(CK7,"#,##0.00"),"-","△")&amp;"】"))</f>
        <v>【168.38】</v>
      </c>
      <c r="CL6" s="36">
        <f>IF(CL7="",NA(),CL7)</f>
        <v>67.52</v>
      </c>
      <c r="CM6" s="36">
        <f t="shared" ref="CM6:CU6" si="10">IF(CM7="",NA(),CM7)</f>
        <v>62.42</v>
      </c>
      <c r="CN6" s="36">
        <f t="shared" si="10"/>
        <v>63.07</v>
      </c>
      <c r="CO6" s="36">
        <f t="shared" si="10"/>
        <v>63.27</v>
      </c>
      <c r="CP6" s="36">
        <f t="shared" si="10"/>
        <v>62</v>
      </c>
      <c r="CQ6" s="36">
        <f t="shared" si="10"/>
        <v>39.909999999999997</v>
      </c>
      <c r="CR6" s="36">
        <f t="shared" si="10"/>
        <v>54.24</v>
      </c>
      <c r="CS6" s="36">
        <f t="shared" si="10"/>
        <v>55.88</v>
      </c>
      <c r="CT6" s="36">
        <f t="shared" si="10"/>
        <v>55.22</v>
      </c>
      <c r="CU6" s="36">
        <f t="shared" si="10"/>
        <v>54.05</v>
      </c>
      <c r="CV6" s="35" t="str">
        <f>IF(CV7="","",IF(CV7="-","【-】","【"&amp;SUBSTITUTE(TEXT(CV7,"#,##0.00"),"-","△")&amp;"】"))</f>
        <v>【60.00】</v>
      </c>
      <c r="CW6" s="36">
        <f>IF(CW7="",NA(),CW7)</f>
        <v>76.739999999999995</v>
      </c>
      <c r="CX6" s="36">
        <f t="shared" ref="CX6:DF6" si="11">IF(CX7="",NA(),CX7)</f>
        <v>81.75</v>
      </c>
      <c r="CY6" s="36">
        <f t="shared" si="11"/>
        <v>80.91</v>
      </c>
      <c r="CZ6" s="36">
        <f t="shared" si="11"/>
        <v>78.41</v>
      </c>
      <c r="DA6" s="36">
        <f t="shared" si="11"/>
        <v>78.430000000000007</v>
      </c>
      <c r="DB6" s="36">
        <f t="shared" si="11"/>
        <v>75.62</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53.69</v>
      </c>
      <c r="DI6" s="36">
        <f t="shared" ref="DI6:DQ6" si="12">IF(DI7="",NA(),DI7)</f>
        <v>35.799999999999997</v>
      </c>
      <c r="DJ6" s="36">
        <f t="shared" si="12"/>
        <v>38.71</v>
      </c>
      <c r="DK6" s="36">
        <f t="shared" si="12"/>
        <v>41.45</v>
      </c>
      <c r="DL6" s="36">
        <f t="shared" si="12"/>
        <v>43.53</v>
      </c>
      <c r="DM6" s="36">
        <f t="shared" si="12"/>
        <v>51.44</v>
      </c>
      <c r="DN6" s="36">
        <f t="shared" si="12"/>
        <v>48.14</v>
      </c>
      <c r="DO6" s="36">
        <f t="shared" si="12"/>
        <v>46.61</v>
      </c>
      <c r="DP6" s="36">
        <f t="shared" si="12"/>
        <v>47.97</v>
      </c>
      <c r="DQ6" s="36">
        <f t="shared" si="12"/>
        <v>49.12</v>
      </c>
      <c r="DR6" s="35" t="str">
        <f>IF(DR7="","",IF(DR7="-","【-】","【"&amp;SUBSTITUTE(TEXT(DR7,"#,##0.00"),"-","△")&amp;"】"))</f>
        <v>【49.59】</v>
      </c>
      <c r="DS6" s="35">
        <f>IF(DS7="",NA(),DS7)</f>
        <v>0</v>
      </c>
      <c r="DT6" s="35">
        <f t="shared" ref="DT6:EB6" si="13">IF(DT7="",NA(),DT7)</f>
        <v>0</v>
      </c>
      <c r="DU6" s="35">
        <f t="shared" si="13"/>
        <v>0</v>
      </c>
      <c r="DV6" s="35">
        <f t="shared" si="13"/>
        <v>0</v>
      </c>
      <c r="DW6" s="35">
        <f t="shared" si="13"/>
        <v>0</v>
      </c>
      <c r="DX6" s="36">
        <f t="shared" si="13"/>
        <v>11.68</v>
      </c>
      <c r="DY6" s="36">
        <f t="shared" si="13"/>
        <v>11.13</v>
      </c>
      <c r="DZ6" s="36">
        <f t="shared" si="13"/>
        <v>10.84</v>
      </c>
      <c r="EA6" s="36">
        <f t="shared" si="13"/>
        <v>15.33</v>
      </c>
      <c r="EB6" s="36">
        <f t="shared" si="13"/>
        <v>16.760000000000002</v>
      </c>
      <c r="EC6" s="35" t="str">
        <f>IF(EC7="","",IF(EC7="-","【-】","【"&amp;SUBSTITUTE(TEXT(EC7,"#,##0.00"),"-","△")&amp;"】"))</f>
        <v>【19.44】</v>
      </c>
      <c r="ED6" s="35">
        <f>IF(ED7="",NA(),ED7)</f>
        <v>0</v>
      </c>
      <c r="EE6" s="35">
        <f t="shared" ref="EE6:EM6" si="14">IF(EE7="",NA(),EE7)</f>
        <v>0</v>
      </c>
      <c r="EF6" s="35">
        <f t="shared" si="14"/>
        <v>0</v>
      </c>
      <c r="EG6" s="35">
        <f t="shared" si="14"/>
        <v>0</v>
      </c>
      <c r="EH6" s="36">
        <f t="shared" si="14"/>
        <v>0.36</v>
      </c>
      <c r="EI6" s="36">
        <f t="shared" si="14"/>
        <v>0.28999999999999998</v>
      </c>
      <c r="EJ6" s="36">
        <f t="shared" si="14"/>
        <v>0.47</v>
      </c>
      <c r="EK6" s="36">
        <f t="shared" si="14"/>
        <v>0.39</v>
      </c>
      <c r="EL6" s="36">
        <f t="shared" si="14"/>
        <v>0.43</v>
      </c>
      <c r="EM6" s="36">
        <f t="shared" si="14"/>
        <v>0.42</v>
      </c>
      <c r="EN6" s="35" t="str">
        <f>IF(EN7="","",IF(EN7="-","【-】","【"&amp;SUBSTITUTE(TEXT(EN7,"#,##0.00"),"-","△")&amp;"】"))</f>
        <v>【0.68】</v>
      </c>
    </row>
    <row r="7" spans="1:144" s="37" customFormat="1" x14ac:dyDescent="0.15">
      <c r="A7" s="29"/>
      <c r="B7" s="38">
        <v>2019</v>
      </c>
      <c r="C7" s="38">
        <v>53481</v>
      </c>
      <c r="D7" s="38">
        <v>46</v>
      </c>
      <c r="E7" s="38">
        <v>1</v>
      </c>
      <c r="F7" s="38">
        <v>0</v>
      </c>
      <c r="G7" s="38">
        <v>1</v>
      </c>
      <c r="H7" s="38" t="s">
        <v>93</v>
      </c>
      <c r="I7" s="38" t="s">
        <v>94</v>
      </c>
      <c r="J7" s="38" t="s">
        <v>95</v>
      </c>
      <c r="K7" s="38" t="s">
        <v>96</v>
      </c>
      <c r="L7" s="38" t="s">
        <v>97</v>
      </c>
      <c r="M7" s="38" t="s">
        <v>98</v>
      </c>
      <c r="N7" s="39" t="s">
        <v>99</v>
      </c>
      <c r="O7" s="39">
        <v>71.319999999999993</v>
      </c>
      <c r="P7" s="39">
        <v>73.86</v>
      </c>
      <c r="Q7" s="39">
        <v>3367</v>
      </c>
      <c r="R7" s="39">
        <v>16211</v>
      </c>
      <c r="S7" s="39">
        <v>247.98</v>
      </c>
      <c r="T7" s="39">
        <v>65.37</v>
      </c>
      <c r="U7" s="39">
        <v>11871</v>
      </c>
      <c r="V7" s="39">
        <v>17.559999999999999</v>
      </c>
      <c r="W7" s="39">
        <v>676.03</v>
      </c>
      <c r="X7" s="39">
        <v>106.16</v>
      </c>
      <c r="Y7" s="39">
        <v>133.01</v>
      </c>
      <c r="Z7" s="39">
        <v>97.27</v>
      </c>
      <c r="AA7" s="39">
        <v>100.4</v>
      </c>
      <c r="AB7" s="39">
        <v>96.49</v>
      </c>
      <c r="AC7" s="39">
        <v>108.35</v>
      </c>
      <c r="AD7" s="39">
        <v>111.34</v>
      </c>
      <c r="AE7" s="39">
        <v>110.02</v>
      </c>
      <c r="AF7" s="39">
        <v>108.76</v>
      </c>
      <c r="AG7" s="39">
        <v>108.46</v>
      </c>
      <c r="AH7" s="39">
        <v>112.01</v>
      </c>
      <c r="AI7" s="39">
        <v>0</v>
      </c>
      <c r="AJ7" s="39">
        <v>0</v>
      </c>
      <c r="AK7" s="39">
        <v>48.98</v>
      </c>
      <c r="AL7" s="39">
        <v>48.77</v>
      </c>
      <c r="AM7" s="39">
        <v>51.82</v>
      </c>
      <c r="AN7" s="39">
        <v>26.85</v>
      </c>
      <c r="AO7" s="39">
        <v>10.130000000000001</v>
      </c>
      <c r="AP7" s="39">
        <v>7.31</v>
      </c>
      <c r="AQ7" s="39">
        <v>7.48</v>
      </c>
      <c r="AR7" s="39">
        <v>11.94</v>
      </c>
      <c r="AS7" s="39">
        <v>1.08</v>
      </c>
      <c r="AT7" s="39">
        <v>141.54</v>
      </c>
      <c r="AU7" s="39">
        <v>75.8</v>
      </c>
      <c r="AV7" s="39">
        <v>67.36</v>
      </c>
      <c r="AW7" s="39">
        <v>55.78</v>
      </c>
      <c r="AX7" s="39">
        <v>66.34</v>
      </c>
      <c r="AY7" s="39">
        <v>527.82000000000005</v>
      </c>
      <c r="AZ7" s="39">
        <v>388.67</v>
      </c>
      <c r="BA7" s="39">
        <v>355.27</v>
      </c>
      <c r="BB7" s="39">
        <v>359.7</v>
      </c>
      <c r="BC7" s="39">
        <v>362.93</v>
      </c>
      <c r="BD7" s="39">
        <v>264.97000000000003</v>
      </c>
      <c r="BE7" s="39">
        <v>651.82000000000005</v>
      </c>
      <c r="BF7" s="39">
        <v>583.44000000000005</v>
      </c>
      <c r="BG7" s="39">
        <v>536.52</v>
      </c>
      <c r="BH7" s="39">
        <v>458.18</v>
      </c>
      <c r="BI7" s="39">
        <v>409.69</v>
      </c>
      <c r="BJ7" s="39">
        <v>488.5</v>
      </c>
      <c r="BK7" s="39">
        <v>422.5</v>
      </c>
      <c r="BL7" s="39">
        <v>458.27</v>
      </c>
      <c r="BM7" s="39">
        <v>447.01</v>
      </c>
      <c r="BN7" s="39">
        <v>439.05</v>
      </c>
      <c r="BO7" s="39">
        <v>266.61</v>
      </c>
      <c r="BP7" s="39">
        <v>83.17</v>
      </c>
      <c r="BQ7" s="39">
        <v>139.22999999999999</v>
      </c>
      <c r="BR7" s="39">
        <v>87.43</v>
      </c>
      <c r="BS7" s="39">
        <v>90.56</v>
      </c>
      <c r="BT7" s="39">
        <v>86.87</v>
      </c>
      <c r="BU7" s="39">
        <v>82.42</v>
      </c>
      <c r="BV7" s="39">
        <v>101.64</v>
      </c>
      <c r="BW7" s="39">
        <v>96.77</v>
      </c>
      <c r="BX7" s="39">
        <v>95.81</v>
      </c>
      <c r="BY7" s="39">
        <v>95.26</v>
      </c>
      <c r="BZ7" s="39">
        <v>103.24</v>
      </c>
      <c r="CA7" s="39">
        <v>199.6</v>
      </c>
      <c r="CB7" s="39">
        <v>128.13</v>
      </c>
      <c r="CC7" s="39">
        <v>190.43</v>
      </c>
      <c r="CD7" s="39">
        <v>184.63</v>
      </c>
      <c r="CE7" s="39">
        <v>192.88</v>
      </c>
      <c r="CF7" s="39">
        <v>226.99</v>
      </c>
      <c r="CG7" s="39">
        <v>179.16</v>
      </c>
      <c r="CH7" s="39">
        <v>187.18</v>
      </c>
      <c r="CI7" s="39">
        <v>189.58</v>
      </c>
      <c r="CJ7" s="39">
        <v>192.82</v>
      </c>
      <c r="CK7" s="39">
        <v>168.38</v>
      </c>
      <c r="CL7" s="39">
        <v>67.52</v>
      </c>
      <c r="CM7" s="39">
        <v>62.42</v>
      </c>
      <c r="CN7" s="39">
        <v>63.07</v>
      </c>
      <c r="CO7" s="39">
        <v>63.27</v>
      </c>
      <c r="CP7" s="39">
        <v>62</v>
      </c>
      <c r="CQ7" s="39">
        <v>39.909999999999997</v>
      </c>
      <c r="CR7" s="39">
        <v>54.24</v>
      </c>
      <c r="CS7" s="39">
        <v>55.88</v>
      </c>
      <c r="CT7" s="39">
        <v>55.22</v>
      </c>
      <c r="CU7" s="39">
        <v>54.05</v>
      </c>
      <c r="CV7" s="39">
        <v>60</v>
      </c>
      <c r="CW7" s="39">
        <v>76.739999999999995</v>
      </c>
      <c r="CX7" s="39">
        <v>81.75</v>
      </c>
      <c r="CY7" s="39">
        <v>80.91</v>
      </c>
      <c r="CZ7" s="39">
        <v>78.41</v>
      </c>
      <c r="DA7" s="39">
        <v>78.430000000000007</v>
      </c>
      <c r="DB7" s="39">
        <v>75.62</v>
      </c>
      <c r="DC7" s="39">
        <v>81.680000000000007</v>
      </c>
      <c r="DD7" s="39">
        <v>80.989999999999995</v>
      </c>
      <c r="DE7" s="39">
        <v>80.930000000000007</v>
      </c>
      <c r="DF7" s="39">
        <v>80.510000000000005</v>
      </c>
      <c r="DG7" s="39">
        <v>89.8</v>
      </c>
      <c r="DH7" s="39">
        <v>53.69</v>
      </c>
      <c r="DI7" s="39">
        <v>35.799999999999997</v>
      </c>
      <c r="DJ7" s="39">
        <v>38.71</v>
      </c>
      <c r="DK7" s="39">
        <v>41.45</v>
      </c>
      <c r="DL7" s="39">
        <v>43.53</v>
      </c>
      <c r="DM7" s="39">
        <v>51.44</v>
      </c>
      <c r="DN7" s="39">
        <v>48.14</v>
      </c>
      <c r="DO7" s="39">
        <v>46.61</v>
      </c>
      <c r="DP7" s="39">
        <v>47.97</v>
      </c>
      <c r="DQ7" s="39">
        <v>49.12</v>
      </c>
      <c r="DR7" s="39">
        <v>49.59</v>
      </c>
      <c r="DS7" s="39">
        <v>0</v>
      </c>
      <c r="DT7" s="39">
        <v>0</v>
      </c>
      <c r="DU7" s="39">
        <v>0</v>
      </c>
      <c r="DV7" s="39">
        <v>0</v>
      </c>
      <c r="DW7" s="39">
        <v>0</v>
      </c>
      <c r="DX7" s="39">
        <v>11.68</v>
      </c>
      <c r="DY7" s="39">
        <v>11.13</v>
      </c>
      <c r="DZ7" s="39">
        <v>10.84</v>
      </c>
      <c r="EA7" s="39">
        <v>15.33</v>
      </c>
      <c r="EB7" s="39">
        <v>16.760000000000002</v>
      </c>
      <c r="EC7" s="39">
        <v>19.440000000000001</v>
      </c>
      <c r="ED7" s="39">
        <v>0</v>
      </c>
      <c r="EE7" s="39">
        <v>0</v>
      </c>
      <c r="EF7" s="39">
        <v>0</v>
      </c>
      <c r="EG7" s="39">
        <v>0</v>
      </c>
      <c r="EH7" s="39">
        <v>0.36</v>
      </c>
      <c r="EI7" s="39">
        <v>0.28999999999999998</v>
      </c>
      <c r="EJ7" s="39">
        <v>0.47</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2021-01-14T05:19:27Z</cp:lastPrinted>
  <dcterms:created xsi:type="dcterms:W3CDTF">2020-12-04T02:03:41Z</dcterms:created>
  <dcterms:modified xsi:type="dcterms:W3CDTF">2021-01-14T05:27:55Z</dcterms:modified>
  <cp:category/>
</cp:coreProperties>
</file>