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三種町\Desktop\H29年度\経営比較分析表\H28 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AD10" i="4" s="1"/>
  <c r="Q6" i="5"/>
  <c r="W10" i="4" s="1"/>
  <c r="P6" i="5"/>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AT10" i="4"/>
  <c r="P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<sst xmlns="http://schemas.openxmlformats.org/spreadsheetml/2006/main" count="240" uniqueCount="125">
  <si>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</si>
  <si>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</si>
  <si>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</si>
  <si>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</si>
  <si>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</si>
  <si>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</si>
  <si>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</si>
  <si>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</si>
  <si>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</si>
  <si>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</si>
  <si>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</si>
  <si>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</si>
  <si>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</si>
  <si>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</si>
  <si>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</si>
  <si>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</si>
  <si>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</si>
  <si>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</si>
  <si>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</si>
  <si>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</si>
  <si>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</si>
  <si>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</si>
  <si>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</si>
  <si>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</si>
  <si>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</si>
  <si>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</si>
  <si>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</si>
  <si>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</si>
  <si>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</si>
  <si>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</si>
  <si>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</si>
  <si>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</si>
  <si>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</si>
  <si>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</si>
  <si>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</si>
  <si>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</si>
  <si>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</si>
  <si>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</si>
  <si>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</si>
  <si>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</si>
  <si>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</si>
  <si>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</si>
  <si>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</si>
  <si>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</si>
  <si>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</si>
  <si>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</si>
  <si>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</si>
  <si>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</si>
  <si>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</si>
  <si>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</si>
  <si>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</si>
  <si>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</si>
  <si>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</si>
  <si>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</si>
  <si>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</si>
  <si>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</si>
  <si>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</si>
  <si>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</si>
  <si>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</si>
  <si>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</si>
  <si>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</si>
  <si>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</si>
  <si>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</si>
  <si>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</si>
  <si>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</si>
  <si>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</si>
  <si>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</si>
  <si>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</si>
  <si>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</si>
  <si>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</si>
  <si>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</si>
  <si>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</si>
  <si>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</si>
  <si>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</si>
  <si>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</si>
  <si>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</si>
  <si>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</si>
  <si>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</si>
  <si>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</si>
  <si>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</si>
  <si>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</si>
  <si>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</si>
  <si>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</si>
  <si>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</si>
  <si>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</si>
  <si>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</si>
  <si>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</si>
  <si>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</si>
  <si>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</si>
  <si>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</si>
  <si>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</si>
  <si>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</si>
  <si>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</si>
  <si>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</si>
  <si>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</si>
  <si>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</si>
  <si>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</si>
  <si>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</si>
  <si>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</si>
  <si>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</si>
  <si>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</si>
  <si>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</si>
  <si>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</si>
  <si>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</si>
  <si>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</si>
  <si>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</si>
  <si>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</si>
  <si>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</si>
  <si>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</si>
  <si>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三種町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</si>
  <si>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</si>
  <si>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</si>
  <si>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</si>
  <si>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</si>
  <si>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</si>
  <si>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</si>
  <si>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</si>
  <si>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</si>
  <si>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</si>
  <si>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</si>
  <si>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</si>
  <si>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健全な経営ができているとはいえないため、地道な水洗化率向上と、使用料改定による自主財源の増収を図りつつ、施設能力の見直しにより維持管理費の削減を図り、収入と支出の両面から経営の健全化を目指さなければなりません。
　経営状況の見通しは厳しいものとなっておりますが、農業集落排水事業単体ではなく、下水道事業との統合も視野に検討を重ね、生活排水処理事業全体としての健全・効率的な経営を目指さなければならないものと考えています。
　また、企業会計に移行する予定である平成３２年度以降は、分析対象となる経営指標が新しくなるため、より詳細な分析による経営の健全化を図ります。</t>
    <rPh sb="112" eb="114">
      <t>ケイエイ</t>
    </rPh>
    <rPh sb="114" eb="116">
      <t>ジョウキョウ</t>
    </rPh>
    <rPh sb="117" eb="119">
      <t>ミトオ</t>
    </rPh>
    <rPh sb="121" eb="122">
      <t>キビ</t>
    </rPh>
    <rPh sb="136" eb="138">
      <t>ノウギョウ</t>
    </rPh>
    <rPh sb="138" eb="140">
      <t>シュウラク</t>
    </rPh>
    <rPh sb="140" eb="142">
      <t>ハイスイ</t>
    </rPh>
    <rPh sb="142" eb="144">
      <t>ジギョウ</t>
    </rPh>
    <rPh sb="144" eb="146">
      <t>タンタイ</t>
    </rPh>
    <rPh sb="151" eb="154">
      <t>ゲスイドウ</t>
    </rPh>
    <rPh sb="154" eb="156">
      <t>ジギョウ</t>
    </rPh>
    <rPh sb="158" eb="160">
      <t>トウゴウ</t>
    </rPh>
    <rPh sb="161" eb="163">
      <t>シヤ</t>
    </rPh>
    <rPh sb="164" eb="166">
      <t>ケントウ</t>
    </rPh>
    <rPh sb="167" eb="168">
      <t>カサ</t>
    </rPh>
    <rPh sb="170" eb="172">
      <t>セイカツ</t>
    </rPh>
    <rPh sb="172" eb="174">
      <t>ハイスイ</t>
    </rPh>
    <rPh sb="174" eb="176">
      <t>ショリ</t>
    </rPh>
    <rPh sb="176" eb="178">
      <t>ジギョウ</t>
    </rPh>
    <rPh sb="178" eb="180">
      <t>ゼンタイ</t>
    </rPh>
    <rPh sb="184" eb="186">
      <t>ケンゼン</t>
    </rPh>
    <rPh sb="187" eb="190">
      <t>コウリツテキ</t>
    </rPh>
    <rPh sb="191" eb="193">
      <t>ケイエイ</t>
    </rPh>
    <rPh sb="194" eb="196">
      <t>メザ</t>
    </rPh>
    <rPh sb="208" eb="209">
      <t>カンガ</t>
    </rPh>
    <rPh sb="220" eb="222">
      <t>キギョウ</t>
    </rPh>
    <rPh sb="222" eb="224">
      <t>カイケイ</t>
    </rPh>
    <rPh sb="225" eb="227">
      <t>イコウ</t>
    </rPh>
    <rPh sb="229" eb="231">
      <t>ヨテイ</t>
    </rPh>
    <rPh sb="234" eb="236">
      <t>ヘイセイ</t>
    </rPh>
    <rPh sb="238" eb="240">
      <t>ネンド</t>
    </rPh>
    <rPh sb="240" eb="242">
      <t>イコウ</t>
    </rPh>
    <rPh sb="244" eb="246">
      <t>ブンセキ</t>
    </rPh>
    <rPh sb="246" eb="248">
      <t>タイショウ</t>
    </rPh>
    <rPh sb="251" eb="253">
      <t>ケイエイ</t>
    </rPh>
    <rPh sb="253" eb="255">
      <t>シヒョウ</t>
    </rPh>
    <rPh sb="256" eb="257">
      <t>アタラ</t>
    </rPh>
    <rPh sb="266" eb="268">
      <t>ショウサイ</t>
    </rPh>
    <rPh sb="269" eb="271">
      <t>ブンセキ</t>
    </rPh>
    <rPh sb="274" eb="276">
      <t>ケイエイ</t>
    </rPh>
    <rPh sb="277" eb="280">
      <t>ケンゼンカ</t>
    </rPh>
    <rPh sb="281" eb="282">
      <t>ハカ</t>
    </rPh>
    <phoneticPr fontId="7"/>
  </si>
  <si>
    <t>　平成23年度から新規に下岩川処理区が供用開始したこと及び他処理施設について八郎湖の水質保全のために耐用年数を待たずに機能強化のための更新を行ったことにより、建設改良費にかかる元利償還金の負担が大きなものになっています。また、主要な自主財源である使用料収入についても水洗化率が低水準であることもあり、十分であるとは言えません。これらの要因により各指標が低水準となっていると考えられます。
　水洗化率が類似団体平均値と比較しても低い水準にある点については、下岩川処理区が供用開始後間もないという要因もありますが、新規の水洗化件数自体が伸び悩んでおり、数値の微増傾向についても人口減少に比例して処理区域内人口も減少していることが要因となっています。また、平成30年度から水洗化率100％の釜谷処理区が公共下水道へ接続されるため、水洗化率が低下する見込みであるほか、使用料収入も減少することから、料金改定を検討する必要があります。
　また、支出の面においても、水洗化率の低さにより現状ではマンホールポンプや処理場の能力が過剰なものとなっています。人口減少に合わせて施設の能力を見直し、維持管理費の削減を図る必要があります。</t>
    <rPh sb="1" eb="3">
      <t>ヘイセイ</t>
    </rPh>
    <rPh sb="5" eb="7">
      <t>ネンド</t>
    </rPh>
    <rPh sb="9" eb="11">
      <t>シンキ</t>
    </rPh>
    <rPh sb="12" eb="14">
      <t>シモイワ</t>
    </rPh>
    <rPh sb="14" eb="15">
      <t>カワ</t>
    </rPh>
    <rPh sb="15" eb="17">
      <t>ショリ</t>
    </rPh>
    <rPh sb="17" eb="18">
      <t>ク</t>
    </rPh>
    <rPh sb="19" eb="21">
      <t>キョウヨウ</t>
    </rPh>
    <rPh sb="21" eb="23">
      <t>カイシ</t>
    </rPh>
    <rPh sb="27" eb="28">
      <t>オヨ</t>
    </rPh>
    <rPh sb="29" eb="30">
      <t>タ</t>
    </rPh>
    <rPh sb="38" eb="40">
      <t>ハチロウ</t>
    </rPh>
    <rPh sb="40" eb="41">
      <t>コ</t>
    </rPh>
    <rPh sb="42" eb="44">
      <t>スイシツ</t>
    </rPh>
    <rPh sb="44" eb="46">
      <t>ホゼン</t>
    </rPh>
    <rPh sb="50" eb="52">
      <t>タイヨウ</t>
    </rPh>
    <rPh sb="52" eb="54">
      <t>ネンスウ</t>
    </rPh>
    <rPh sb="55" eb="56">
      <t>マ</t>
    </rPh>
    <rPh sb="59" eb="61">
      <t>キノウ</t>
    </rPh>
    <rPh sb="61" eb="63">
      <t>キョウカ</t>
    </rPh>
    <rPh sb="67" eb="69">
      <t>コウシン</t>
    </rPh>
    <rPh sb="70" eb="71">
      <t>オコナ</t>
    </rPh>
    <rPh sb="79" eb="81">
      <t>ケンセツ</t>
    </rPh>
    <rPh sb="81" eb="84">
      <t>カイリョウヒ</t>
    </rPh>
    <rPh sb="88" eb="90">
      <t>ガンリ</t>
    </rPh>
    <rPh sb="90" eb="93">
      <t>ショウカンキン</t>
    </rPh>
    <rPh sb="94" eb="96">
      <t>フタン</t>
    </rPh>
    <rPh sb="97" eb="98">
      <t>オオ</t>
    </rPh>
    <rPh sb="113" eb="115">
      <t>シュヨウ</t>
    </rPh>
    <rPh sb="116" eb="118">
      <t>ジシュ</t>
    </rPh>
    <rPh sb="118" eb="120">
      <t>ザイゲン</t>
    </rPh>
    <rPh sb="123" eb="126">
      <t>シヨウリョウ</t>
    </rPh>
    <rPh sb="126" eb="128">
      <t>シュウニュウ</t>
    </rPh>
    <rPh sb="133" eb="136">
      <t>スイセンカ</t>
    </rPh>
    <rPh sb="136" eb="137">
      <t>リツ</t>
    </rPh>
    <rPh sb="138" eb="141">
      <t>テイスイジュン</t>
    </rPh>
    <rPh sb="150" eb="152">
      <t>ジュウブン</t>
    </rPh>
    <rPh sb="157" eb="158">
      <t>イ</t>
    </rPh>
    <rPh sb="167" eb="169">
      <t>ヨウイン</t>
    </rPh>
    <rPh sb="172" eb="175">
      <t>カクシヒョウ</t>
    </rPh>
    <rPh sb="176" eb="179">
      <t>テイスイジュン</t>
    </rPh>
    <rPh sb="186" eb="187">
      <t>カンガ</t>
    </rPh>
    <rPh sb="196" eb="199">
      <t>スイセンカ</t>
    </rPh>
    <rPh sb="199" eb="200">
      <t>リツ</t>
    </rPh>
    <rPh sb="201" eb="203">
      <t>ルイジ</t>
    </rPh>
    <rPh sb="203" eb="205">
      <t>ダンタイ</t>
    </rPh>
    <rPh sb="209" eb="211">
      <t>ヒカク</t>
    </rPh>
    <rPh sb="214" eb="215">
      <t>ヒク</t>
    </rPh>
    <rPh sb="216" eb="218">
      <t>スイジュン</t>
    </rPh>
    <rPh sb="221" eb="222">
      <t>テン</t>
    </rPh>
    <rPh sb="228" eb="230">
      <t>シモイワ</t>
    </rPh>
    <rPh sb="230" eb="231">
      <t>カワ</t>
    </rPh>
    <rPh sb="231" eb="233">
      <t>ショリ</t>
    </rPh>
    <rPh sb="233" eb="234">
      <t>ク</t>
    </rPh>
    <rPh sb="235" eb="237">
      <t>キョウヨウ</t>
    </rPh>
    <rPh sb="237" eb="240">
      <t>カイシゴ</t>
    </rPh>
    <rPh sb="240" eb="241">
      <t>マ</t>
    </rPh>
    <rPh sb="247" eb="249">
      <t>ヨウイン</t>
    </rPh>
    <rPh sb="256" eb="258">
      <t>シンキ</t>
    </rPh>
    <rPh sb="259" eb="262">
      <t>スイセンカ</t>
    </rPh>
    <rPh sb="262" eb="264">
      <t>ケンスウ</t>
    </rPh>
    <rPh sb="264" eb="266">
      <t>ジタイ</t>
    </rPh>
    <rPh sb="267" eb="268">
      <t>ノ</t>
    </rPh>
    <rPh sb="269" eb="270">
      <t>ナヤ</t>
    </rPh>
    <rPh sb="275" eb="277">
      <t>スウチ</t>
    </rPh>
    <rPh sb="278" eb="280">
      <t>ビゾウ</t>
    </rPh>
    <rPh sb="280" eb="282">
      <t>ケイコウ</t>
    </rPh>
    <rPh sb="287" eb="289">
      <t>ジンコウ</t>
    </rPh>
    <rPh sb="289" eb="291">
      <t>ゲンショウ</t>
    </rPh>
    <rPh sb="292" eb="294">
      <t>ヒレイ</t>
    </rPh>
    <rPh sb="296" eb="298">
      <t>ショリ</t>
    </rPh>
    <rPh sb="298" eb="301">
      <t>クイキナイ</t>
    </rPh>
    <rPh sb="301" eb="303">
      <t>ジンコウ</t>
    </rPh>
    <rPh sb="304" eb="306">
      <t>ゲンショウ</t>
    </rPh>
    <rPh sb="313" eb="315">
      <t>ヨウイン</t>
    </rPh>
    <rPh sb="326" eb="328">
      <t>ヘイセイ</t>
    </rPh>
    <rPh sb="330" eb="332">
      <t>ネンド</t>
    </rPh>
    <rPh sb="334" eb="337">
      <t>スイセンカ</t>
    </rPh>
    <rPh sb="337" eb="338">
      <t>リツ</t>
    </rPh>
    <rPh sb="343" eb="345">
      <t>カマヤ</t>
    </rPh>
    <rPh sb="345" eb="347">
      <t>ショリ</t>
    </rPh>
    <rPh sb="347" eb="348">
      <t>ク</t>
    </rPh>
    <rPh sb="349" eb="351">
      <t>コウキョウ</t>
    </rPh>
    <rPh sb="351" eb="354">
      <t>ゲスイドウ</t>
    </rPh>
    <rPh sb="355" eb="357">
      <t>セツゾク</t>
    </rPh>
    <rPh sb="363" eb="366">
      <t>スイセンカ</t>
    </rPh>
    <rPh sb="366" eb="367">
      <t>リツ</t>
    </rPh>
    <rPh sb="368" eb="370">
      <t>テイカ</t>
    </rPh>
    <rPh sb="372" eb="374">
      <t>ミコ</t>
    </rPh>
    <rPh sb="381" eb="384">
      <t>シヨウリョウ</t>
    </rPh>
    <rPh sb="384" eb="386">
      <t>シュウニュウ</t>
    </rPh>
    <rPh sb="387" eb="389">
      <t>ゲンショウ</t>
    </rPh>
    <rPh sb="396" eb="398">
      <t>リョウキン</t>
    </rPh>
    <rPh sb="398" eb="400">
      <t>カイテイ</t>
    </rPh>
    <rPh sb="401" eb="403">
      <t>ケントウ</t>
    </rPh>
    <rPh sb="405" eb="407">
      <t>ヒツヨウ</t>
    </rPh>
    <rPh sb="419" eb="421">
      <t>シシュツ</t>
    </rPh>
    <rPh sb="422" eb="423">
      <t>メン</t>
    </rPh>
    <rPh sb="429" eb="432">
      <t>スイセンカ</t>
    </rPh>
    <rPh sb="432" eb="433">
      <t>リツ</t>
    </rPh>
    <rPh sb="434" eb="435">
      <t>ヒク</t>
    </rPh>
    <rPh sb="439" eb="441">
      <t>ゲンジョウ</t>
    </rPh>
    <rPh sb="452" eb="455">
      <t>ショリジョウ</t>
    </rPh>
    <rPh sb="456" eb="458">
      <t>ノウリョク</t>
    </rPh>
    <rPh sb="459" eb="461">
      <t>カジョウ</t>
    </rPh>
    <rPh sb="472" eb="474">
      <t>ジンコウ</t>
    </rPh>
    <rPh sb="474" eb="476">
      <t>ゲンショウ</t>
    </rPh>
    <rPh sb="477" eb="478">
      <t>ア</t>
    </rPh>
    <rPh sb="481" eb="483">
      <t>シセツ</t>
    </rPh>
    <rPh sb="484" eb="486">
      <t>ノウリョク</t>
    </rPh>
    <rPh sb="487" eb="489">
      <t>ミナオ</t>
    </rPh>
    <rPh sb="491" eb="493">
      <t>イジ</t>
    </rPh>
    <rPh sb="493" eb="495">
      <t>カンリ</t>
    </rPh>
    <rPh sb="495" eb="496">
      <t>ヒ</t>
    </rPh>
    <rPh sb="497" eb="499">
      <t>サクゲン</t>
    </rPh>
    <rPh sb="500" eb="501">
      <t>ハカ</t>
    </rPh>
    <rPh sb="502" eb="504">
      <t>ヒツヨウ</t>
    </rPh>
    <phoneticPr fontId="7"/>
  </si>
  <si>
    <t>　管渠については最も古いものでも標準耐用年数の50年を経過するのは20年以上先であるため、現状では早期の更新が必要になるような目立ったトラブルは発生しておりませんが、処理施設の設備やマンホールポンプに関しては、耐用年数を経過し、更新時期を迎えたものが散見されます。
　今後は、不明水対策等と合わせて維持管理の計画を策定し、管渠や設備等の老朽化状況の把握と適切な維持管理の見通しを立て、施設等の長寿命化を図っていく必要があります。</t>
    <rPh sb="1" eb="3">
      <t>カンキョ</t>
    </rPh>
    <rPh sb="8" eb="9">
      <t>モット</t>
    </rPh>
    <rPh sb="10" eb="11">
      <t>フル</t>
    </rPh>
    <rPh sb="16" eb="18">
      <t>ヒョウジュン</t>
    </rPh>
    <rPh sb="18" eb="20">
      <t>タイヨウ</t>
    </rPh>
    <rPh sb="20" eb="22">
      <t>ネンスウ</t>
    </rPh>
    <rPh sb="25" eb="26">
      <t>ネン</t>
    </rPh>
    <rPh sb="27" eb="29">
      <t>ケイカ</t>
    </rPh>
    <rPh sb="35" eb="36">
      <t>ネン</t>
    </rPh>
    <rPh sb="36" eb="38">
      <t>イジョウ</t>
    </rPh>
    <rPh sb="38" eb="39">
      <t>サキ</t>
    </rPh>
    <rPh sb="45" eb="47">
      <t>ゲンジョウ</t>
    </rPh>
    <rPh sb="49" eb="51">
      <t>ソウキ</t>
    </rPh>
    <rPh sb="52" eb="54">
      <t>コウシン</t>
    </rPh>
    <rPh sb="55" eb="57">
      <t>ヒツヨウ</t>
    </rPh>
    <rPh sb="63" eb="65">
      <t>メダ</t>
    </rPh>
    <rPh sb="72" eb="74">
      <t>ハッセイ</t>
    </rPh>
    <rPh sb="83" eb="85">
      <t>ショリ</t>
    </rPh>
    <rPh sb="85" eb="87">
      <t>シセツ</t>
    </rPh>
    <rPh sb="88" eb="90">
      <t>セツビ</t>
    </rPh>
    <rPh sb="100" eb="101">
      <t>カン</t>
    </rPh>
    <rPh sb="105" eb="107">
      <t>タイヨウ</t>
    </rPh>
    <rPh sb="107" eb="109">
      <t>ネンスウ</t>
    </rPh>
    <rPh sb="110" eb="112">
      <t>ケイカ</t>
    </rPh>
    <rPh sb="114" eb="116">
      <t>コウシン</t>
    </rPh>
    <rPh sb="116" eb="118">
      <t>ジキ</t>
    </rPh>
    <rPh sb="119" eb="120">
      <t>ムカ</t>
    </rPh>
    <rPh sb="125" eb="127">
      <t>サンケン</t>
    </rPh>
    <rPh sb="134" eb="136">
      <t>コンゴ</t>
    </rPh>
    <rPh sb="138" eb="140">
      <t>フメイ</t>
    </rPh>
    <rPh sb="140" eb="141">
      <t>スイ</t>
    </rPh>
    <rPh sb="141" eb="143">
      <t>タイサク</t>
    </rPh>
    <rPh sb="143" eb="144">
      <t>トウ</t>
    </rPh>
    <rPh sb="145" eb="146">
      <t>ア</t>
    </rPh>
    <rPh sb="149" eb="151">
      <t>イジ</t>
    </rPh>
    <rPh sb="151" eb="153">
      <t>カンリ</t>
    </rPh>
    <rPh sb="154" eb="156">
      <t>ケイカク</t>
    </rPh>
    <rPh sb="157" eb="159">
      <t>サクテイ</t>
    </rPh>
    <rPh sb="161" eb="163">
      <t>カンキョ</t>
    </rPh>
    <rPh sb="164" eb="166">
      <t>セツビ</t>
    </rPh>
    <rPh sb="166" eb="167">
      <t>トウ</t>
    </rPh>
    <rPh sb="168" eb="171">
      <t>ロウキュウカ</t>
    </rPh>
    <rPh sb="171" eb="173">
      <t>ジョウキョウ</t>
    </rPh>
    <rPh sb="174" eb="176">
      <t>ハアク</t>
    </rPh>
    <rPh sb="177" eb="179">
      <t>テキセツ</t>
    </rPh>
    <rPh sb="180" eb="182">
      <t>イジ</t>
    </rPh>
    <rPh sb="182" eb="184">
      <t>カンリ</t>
    </rPh>
    <rPh sb="185" eb="187">
      <t>ミトオ</t>
    </rPh>
    <rPh sb="189" eb="190">
      <t>タ</t>
    </rPh>
    <rPh sb="192" eb="194">
      <t>シセツ</t>
    </rPh>
    <rPh sb="194" eb="195">
      <t>トウ</t>
    </rPh>
    <rPh sb="196" eb="200">
      <t>チョウジュミョウカ</t>
    </rPh>
    <rPh sb="201" eb="202">
      <t>ハカ</t>
    </rPh>
    <rPh sb="206" eb="208">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</si>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</sst>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785888"/>
        <c:axId val="2277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27785888"/>
        <c:axId val="227782752"/>
      </c:lineChart>
      <c:dateAx>
        <c:axId val="227785888"/>
        <c:scaling>
          <c:orientation val="minMax"/>
        </c:scaling>
        <c:delete val="1"/>
        <c:axPos val="b"/>
        <c:numFmt formatCode="ge" sourceLinked="1"/>
        <c:majorTickMark val="none"/>
        <c:minorTickMark val="none"/>
        <c:tickLblPos val="none"/>
        <c:crossAx val="227782752"/>
        <c:crosses val="autoZero"/>
        <c:auto val="1"/>
        <c:lblOffset val="100"/>
        <c:baseTimeUnit val="years"/>
      </c:dateAx>
      <c:valAx>
        <c:axId val="2277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46.64</c:v>
                </c:pt>
                <c:pt idx="1">
                  <c:v>46.64</c:v>
                </c:pt>
                <c:pt idx="2">
                  <c:v>46.64</c:v>
                </c:pt>
                <c:pt idx="3">
                  <c:v>46.64</c:v>
                </c:pt>
                <c:pt idx="4">
                  <c:v>46.64</c:v>
                </c:pt>
              </c:numCache>
            </c:numRef>
          </c:val>
        </c:ser>
        <c:dLbls>
          <c:showLegendKey val="0"/>
          <c:showVal val="0"/>
          <c:showCatName val="0"/>
          <c:showSerName val="0"/>
          <c:showPercent val="0"/>
          <c:showBubbleSize val="0"/>
        </c:dLbls>
        <c:gapWidth val="150"/>
        <c:axId val="228086640"/>
        <c:axId val="2280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28086640"/>
        <c:axId val="228087032"/>
      </c:lineChart>
      <c:dateAx>
        <c:axId val="228086640"/>
        <c:scaling>
          <c:orientation val="minMax"/>
        </c:scaling>
        <c:delete val="1"/>
        <c:axPos val="b"/>
        <c:numFmt formatCode="ge" sourceLinked="1"/>
        <c:majorTickMark val="none"/>
        <c:minorTickMark val="none"/>
        <c:tickLblPos val="none"/>
        <c:crossAx val="228087032"/>
        <c:crosses val="autoZero"/>
        <c:auto val="1"/>
        <c:lblOffset val="100"/>
        <c:baseTimeUnit val="years"/>
      </c:dateAx>
      <c:valAx>
        <c:axId val="2280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60.17</c:v>
                </c:pt>
                <c:pt idx="1">
                  <c:v>60.99</c:v>
                </c:pt>
                <c:pt idx="2">
                  <c:v>61.63</c:v>
                </c:pt>
                <c:pt idx="3">
                  <c:v>62.96</c:v>
                </c:pt>
                <c:pt idx="4">
                  <c:v>63.13</c:v>
                </c:pt>
              </c:numCache>
            </c:numRef>
          </c:val>
        </c:ser>
        <c:dLbls>
          <c:showLegendKey val="0"/>
          <c:showVal val="0"/>
          <c:showCatName val="0"/>
          <c:showSerName val="0"/>
          <c:showPercent val="0"/>
          <c:showBubbleSize val="0"/>
        </c:dLbls>
        <c:gapWidth val="150"/>
        <c:axId val="228088208"/>
        <c:axId val="22808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28088208"/>
        <c:axId val="228088600"/>
      </c:lineChart>
      <c:dateAx>
        <c:axId val="228088208"/>
        <c:scaling>
          <c:orientation val="minMax"/>
        </c:scaling>
        <c:delete val="1"/>
        <c:axPos val="b"/>
        <c:numFmt formatCode="ge" sourceLinked="1"/>
        <c:majorTickMark val="none"/>
        <c:minorTickMark val="none"/>
        <c:tickLblPos val="none"/>
        <c:crossAx val="228088600"/>
        <c:crosses val="autoZero"/>
        <c:auto val="1"/>
        <c:lblOffset val="100"/>
        <c:baseTimeUnit val="years"/>
      </c:dateAx>
      <c:valAx>
        <c:axId val="22808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8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50.49</c:v>
                </c:pt>
                <c:pt idx="1">
                  <c:v>51.34</c:v>
                </c:pt>
                <c:pt idx="2">
                  <c:v>51.74</c:v>
                </c:pt>
                <c:pt idx="3">
                  <c:v>45.17</c:v>
                </c:pt>
                <c:pt idx="4">
                  <c:v>45.26</c:v>
                </c:pt>
              </c:numCache>
            </c:numRef>
          </c:val>
        </c:ser>
        <c:dLbls>
          <c:showLegendKey val="0"/>
          <c:showVal val="0"/>
          <c:showCatName val="0"/>
          <c:showSerName val="0"/>
          <c:showPercent val="0"/>
          <c:showBubbleSize val="0"/>
        </c:dLbls>
        <c:gapWidth val="150"/>
        <c:axId val="230980160"/>
        <c:axId val="23097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80160"/>
        <c:axId val="230979376"/>
      </c:lineChart>
      <c:dateAx>
        <c:axId val="230980160"/>
        <c:scaling>
          <c:orientation val="minMax"/>
        </c:scaling>
        <c:delete val="1"/>
        <c:axPos val="b"/>
        <c:numFmt formatCode="ge" sourceLinked="1"/>
        <c:majorTickMark val="none"/>
        <c:minorTickMark val="none"/>
        <c:tickLblPos val="none"/>
        <c:crossAx val="230979376"/>
        <c:crosses val="autoZero"/>
        <c:auto val="1"/>
        <c:lblOffset val="100"/>
        <c:baseTimeUnit val="years"/>
      </c:dateAx>
      <c:valAx>
        <c:axId val="23097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79768"/>
        <c:axId val="2309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79768"/>
        <c:axId val="230981728"/>
      </c:lineChart>
      <c:dateAx>
        <c:axId val="230979768"/>
        <c:scaling>
          <c:orientation val="minMax"/>
        </c:scaling>
        <c:delete val="1"/>
        <c:axPos val="b"/>
        <c:numFmt formatCode="ge" sourceLinked="1"/>
        <c:majorTickMark val="none"/>
        <c:minorTickMark val="none"/>
        <c:tickLblPos val="none"/>
        <c:crossAx val="230981728"/>
        <c:crosses val="autoZero"/>
        <c:auto val="1"/>
        <c:lblOffset val="100"/>
        <c:baseTimeUnit val="years"/>
      </c:dateAx>
      <c:valAx>
        <c:axId val="2309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7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367640"/>
        <c:axId val="6636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367640"/>
        <c:axId val="66367248"/>
      </c:lineChart>
      <c:dateAx>
        <c:axId val="66367640"/>
        <c:scaling>
          <c:orientation val="minMax"/>
        </c:scaling>
        <c:delete val="1"/>
        <c:axPos val="b"/>
        <c:numFmt formatCode="ge" sourceLinked="1"/>
        <c:majorTickMark val="none"/>
        <c:minorTickMark val="none"/>
        <c:tickLblPos val="none"/>
        <c:crossAx val="66367248"/>
        <c:crosses val="autoZero"/>
        <c:auto val="1"/>
        <c:lblOffset val="100"/>
        <c:baseTimeUnit val="years"/>
      </c:dateAx>
      <c:valAx>
        <c:axId val="663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366072"/>
        <c:axId val="2307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366072"/>
        <c:axId val="230780888"/>
      </c:lineChart>
      <c:dateAx>
        <c:axId val="66366072"/>
        <c:scaling>
          <c:orientation val="minMax"/>
        </c:scaling>
        <c:delete val="1"/>
        <c:axPos val="b"/>
        <c:numFmt formatCode="ge" sourceLinked="1"/>
        <c:majorTickMark val="none"/>
        <c:minorTickMark val="none"/>
        <c:tickLblPos val="none"/>
        <c:crossAx val="230780888"/>
        <c:crosses val="autoZero"/>
        <c:auto val="1"/>
        <c:lblOffset val="100"/>
        <c:baseTimeUnit val="years"/>
      </c:dateAx>
      <c:valAx>
        <c:axId val="2307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6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186112"/>
        <c:axId val="2071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186112"/>
        <c:axId val="207184544"/>
      </c:lineChart>
      <c:dateAx>
        <c:axId val="207186112"/>
        <c:scaling>
          <c:orientation val="minMax"/>
        </c:scaling>
        <c:delete val="1"/>
        <c:axPos val="b"/>
        <c:numFmt formatCode="ge" sourceLinked="1"/>
        <c:majorTickMark val="none"/>
        <c:minorTickMark val="none"/>
        <c:tickLblPos val="none"/>
        <c:crossAx val="207184544"/>
        <c:crosses val="autoZero"/>
        <c:auto val="1"/>
        <c:lblOffset val="100"/>
        <c:baseTimeUnit val="years"/>
      </c:dateAx>
      <c:valAx>
        <c:axId val="2071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4111.62</c:v>
                </c:pt>
                <c:pt idx="1">
                  <c:v>6766.12</c:v>
                </c:pt>
                <c:pt idx="2">
                  <c:v>4755.42</c:v>
                </c:pt>
                <c:pt idx="3">
                  <c:v>3708.87</c:v>
                </c:pt>
                <c:pt idx="4">
                  <c:v>3632.84</c:v>
                </c:pt>
              </c:numCache>
            </c:numRef>
          </c:val>
        </c:ser>
        <c:dLbls>
          <c:showLegendKey val="0"/>
          <c:showVal val="0"/>
          <c:showCatName val="0"/>
          <c:showSerName val="0"/>
          <c:showPercent val="0"/>
          <c:showBubbleSize val="0"/>
        </c:dLbls>
        <c:gapWidth val="150"/>
        <c:axId val="233593816"/>
        <c:axId val="2335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3593816"/>
        <c:axId val="233594208"/>
      </c:lineChart>
      <c:dateAx>
        <c:axId val="233593816"/>
        <c:scaling>
          <c:orientation val="minMax"/>
        </c:scaling>
        <c:delete val="1"/>
        <c:axPos val="b"/>
        <c:numFmt formatCode="ge" sourceLinked="1"/>
        <c:majorTickMark val="none"/>
        <c:minorTickMark val="none"/>
        <c:tickLblPos val="none"/>
        <c:crossAx val="233594208"/>
        <c:crosses val="autoZero"/>
        <c:auto val="1"/>
        <c:lblOffset val="100"/>
        <c:baseTimeUnit val="years"/>
      </c:dateAx>
      <c:valAx>
        <c:axId val="2335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24.23</c:v>
                </c:pt>
                <c:pt idx="1">
                  <c:v>16.79</c:v>
                </c:pt>
                <c:pt idx="2">
                  <c:v>21.94</c:v>
                </c:pt>
                <c:pt idx="3">
                  <c:v>24.51</c:v>
                </c:pt>
                <c:pt idx="4">
                  <c:v>24.62</c:v>
                </c:pt>
              </c:numCache>
            </c:numRef>
          </c:val>
        </c:ser>
        <c:dLbls>
          <c:showLegendKey val="0"/>
          <c:showVal val="0"/>
          <c:showCatName val="0"/>
          <c:showSerName val="0"/>
          <c:showPercent val="0"/>
          <c:showBubbleSize val="0"/>
        </c:dLbls>
        <c:gapWidth val="150"/>
        <c:axId val="233595384"/>
        <c:axId val="2335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3595384"/>
        <c:axId val="233595776"/>
      </c:lineChart>
      <c:dateAx>
        <c:axId val="233595384"/>
        <c:scaling>
          <c:orientation val="minMax"/>
        </c:scaling>
        <c:delete val="1"/>
        <c:axPos val="b"/>
        <c:numFmt formatCode="ge" sourceLinked="1"/>
        <c:majorTickMark val="none"/>
        <c:minorTickMark val="none"/>
        <c:tickLblPos val="none"/>
        <c:crossAx val="233595776"/>
        <c:crosses val="autoZero"/>
        <c:auto val="1"/>
        <c:lblOffset val="100"/>
        <c:baseTimeUnit val="years"/>
      </c:dateAx>
      <c:valAx>
        <c:axId val="2335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560.42999999999995</c:v>
                </c:pt>
                <c:pt idx="1">
                  <c:v>796.2</c:v>
                </c:pt>
                <c:pt idx="2">
                  <c:v>685.59</c:v>
                </c:pt>
                <c:pt idx="3">
                  <c:v>654.83000000000004</c:v>
                </c:pt>
                <c:pt idx="4">
                  <c:v>659.67</c:v>
                </c:pt>
              </c:numCache>
            </c:numRef>
          </c:val>
        </c:ser>
        <c:dLbls>
          <c:showLegendKey val="0"/>
          <c:showVal val="0"/>
          <c:showCatName val="0"/>
          <c:showSerName val="0"/>
          <c:showPercent val="0"/>
          <c:showBubbleSize val="0"/>
        </c:dLbls>
        <c:gapWidth val="150"/>
        <c:axId val="233596952"/>
        <c:axId val="2280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3596952"/>
        <c:axId val="228085464"/>
      </c:lineChart>
      <c:dateAx>
        <c:axId val="233596952"/>
        <c:scaling>
          <c:orientation val="minMax"/>
        </c:scaling>
        <c:delete val="1"/>
        <c:axPos val="b"/>
        <c:numFmt formatCode="ge" sourceLinked="1"/>
        <c:majorTickMark val="none"/>
        <c:minorTickMark val="none"/>
        <c:tickLblPos val="none"/>
        <c:crossAx val="228085464"/>
        <c:crosses val="autoZero"/>
        <c:auto val="1"/>
        <c:lblOffset val="100"/>
        <c:baseTimeUnit val="years"/>
      </c:dateAx>
      <c:valAx>
        <c:axId val="2280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秋田県　三種町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17423</v>
      </c>
      <c r="AM8" s="50"/>
      <c r="AN8" s="50"/>
      <c r="AO8" s="50"/>
      <c r="AP8" s="50"/>
      <c r="AQ8" s="50"/>
      <c r="AR8" s="50"/>
      <c r="AS8" s="50"/>
      <c r="AT8" s="45">
        <f>データ!T6</f>
        <v>247.98</v>
      </c>
      <c r="AU8" s="45"/>
      <c r="AV8" s="45"/>
      <c r="AW8" s="45"/>
      <c r="AX8" s="45"/>
      <c r="AY8" s="45"/>
      <c r="AZ8" s="45"/>
      <c r="BA8" s="45"/>
      <c r="BB8" s="45">
        <f>データ!U6</f>
        <v>70.260000000000005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14.5</v>
      </c>
      <c r="Q10" s="45"/>
      <c r="R10" s="45"/>
      <c r="S10" s="45"/>
      <c r="T10" s="45"/>
      <c r="U10" s="45"/>
      <c r="V10" s="45"/>
      <c r="W10" s="45">
        <f>データ!Q6</f>
        <v>100</v>
      </c>
      <c r="X10" s="45"/>
      <c r="Y10" s="45"/>
      <c r="Z10" s="45"/>
      <c r="AA10" s="45"/>
      <c r="AB10" s="45"/>
      <c r="AC10" s="45"/>
      <c r="AD10" s="50">
        <f>データ!R6</f>
        <v>3020</v>
      </c>
      <c r="AE10" s="50"/>
      <c r="AF10" s="50"/>
      <c r="AG10" s="50"/>
      <c r="AH10" s="50"/>
      <c r="AI10" s="50"/>
      <c r="AJ10" s="50"/>
      <c r="AK10" s="2"/>
      <c r="AL10" s="50">
        <f>データ!V6</f>
        <v>2501</v>
      </c>
      <c r="AM10" s="50"/>
      <c r="AN10" s="50"/>
      <c r="AO10" s="50"/>
      <c r="AP10" s="50"/>
      <c r="AQ10" s="50"/>
      <c r="AR10" s="50"/>
      <c r="AS10" s="50"/>
      <c r="AT10" s="45">
        <f>データ!W6</f>
        <v>1.42</v>
      </c>
      <c r="AU10" s="45"/>
      <c r="AV10" s="45"/>
      <c r="AW10" s="45"/>
      <c r="AX10" s="45"/>
      <c r="AY10" s="45"/>
      <c r="AZ10" s="45"/>
      <c r="BA10" s="45"/>
      <c r="BB10" s="45">
        <f>データ!X6</f>
        <v>1761.27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2"/>
      <c r="BM15" s="73"/>
      <c r="BN15" s="73"/>
      <c r="BO15" s="73"/>
      <c r="BP15" s="73"/>
      <c r="BQ15" s="73"/>
      <c r="BR15" s="73"/>
      <c r="BS15" s="73"/>
      <c r="BT15" s="73"/>
      <c r="BU15" s="73"/>
      <c r="BV15" s="73"/>
      <c r="BW15" s="73"/>
      <c r="BX15" s="73"/>
      <c r="BY15" s="73"/>
      <c r="BZ15" s="74"/>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8" t="s">
        <v>122</v>
      </c>
      <c r="BM16" s="59"/>
      <c r="BN16" s="59"/>
      <c r="BO16" s="59"/>
      <c r="BP16" s="59"/>
      <c r="BQ16" s="59"/>
      <c r="BR16" s="59"/>
      <c r="BS16" s="59"/>
      <c r="BT16" s="59"/>
      <c r="BU16" s="59"/>
      <c r="BV16" s="59"/>
      <c r="BW16" s="59"/>
      <c r="BX16" s="59"/>
      <c r="BY16" s="59"/>
      <c r="BZ16" s="6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8"/>
      <c r="BM17" s="59"/>
      <c r="BN17" s="59"/>
      <c r="BO17" s="59"/>
      <c r="BP17" s="59"/>
      <c r="BQ17" s="59"/>
      <c r="BR17" s="59"/>
      <c r="BS17" s="59"/>
      <c r="BT17" s="59"/>
      <c r="BU17" s="59"/>
      <c r="BV17" s="59"/>
      <c r="BW17" s="59"/>
      <c r="BX17" s="59"/>
      <c r="BY17" s="59"/>
      <c r="BZ17" s="6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8"/>
      <c r="BM18" s="59"/>
      <c r="BN18" s="59"/>
      <c r="BO18" s="59"/>
      <c r="BP18" s="59"/>
      <c r="BQ18" s="59"/>
      <c r="BR18" s="59"/>
      <c r="BS18" s="59"/>
      <c r="BT18" s="59"/>
      <c r="BU18" s="59"/>
      <c r="BV18" s="59"/>
      <c r="BW18" s="59"/>
      <c r="BX18" s="59"/>
      <c r="BY18" s="59"/>
      <c r="BZ18" s="6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8"/>
      <c r="BM19" s="59"/>
      <c r="BN19" s="59"/>
      <c r="BO19" s="59"/>
      <c r="BP19" s="59"/>
      <c r="BQ19" s="59"/>
      <c r="BR19" s="59"/>
      <c r="BS19" s="59"/>
      <c r="BT19" s="59"/>
      <c r="BU19" s="59"/>
      <c r="BV19" s="59"/>
      <c r="BW19" s="59"/>
      <c r="BX19" s="59"/>
      <c r="BY19" s="59"/>
      <c r="BZ19" s="6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8"/>
      <c r="BM20" s="59"/>
      <c r="BN20" s="59"/>
      <c r="BO20" s="59"/>
      <c r="BP20" s="59"/>
      <c r="BQ20" s="59"/>
      <c r="BR20" s="59"/>
      <c r="BS20" s="59"/>
      <c r="BT20" s="59"/>
      <c r="BU20" s="59"/>
      <c r="BV20" s="59"/>
      <c r="BW20" s="59"/>
      <c r="BX20" s="59"/>
      <c r="BY20" s="59"/>
      <c r="BZ20" s="6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8"/>
      <c r="BM21" s="59"/>
      <c r="BN21" s="59"/>
      <c r="BO21" s="59"/>
      <c r="BP21" s="59"/>
      <c r="BQ21" s="59"/>
      <c r="BR21" s="59"/>
      <c r="BS21" s="59"/>
      <c r="BT21" s="59"/>
      <c r="BU21" s="59"/>
      <c r="BV21" s="59"/>
      <c r="BW21" s="59"/>
      <c r="BX21" s="59"/>
      <c r="BY21" s="59"/>
      <c r="BZ21" s="6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8"/>
      <c r="BM22" s="59"/>
      <c r="BN22" s="59"/>
      <c r="BO22" s="59"/>
      <c r="BP22" s="59"/>
      <c r="BQ22" s="59"/>
      <c r="BR22" s="59"/>
      <c r="BS22" s="59"/>
      <c r="BT22" s="59"/>
      <c r="BU22" s="59"/>
      <c r="BV22" s="59"/>
      <c r="BW22" s="59"/>
      <c r="BX22" s="59"/>
      <c r="BY22" s="59"/>
      <c r="BZ22" s="6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8"/>
      <c r="BM23" s="59"/>
      <c r="BN23" s="59"/>
      <c r="BO23" s="59"/>
      <c r="BP23" s="59"/>
      <c r="BQ23" s="59"/>
      <c r="BR23" s="59"/>
      <c r="BS23" s="59"/>
      <c r="BT23" s="59"/>
      <c r="BU23" s="59"/>
      <c r="BV23" s="59"/>
      <c r="BW23" s="59"/>
      <c r="BX23" s="59"/>
      <c r="BY23" s="59"/>
      <c r="BZ23" s="6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8"/>
      <c r="BM24" s="59"/>
      <c r="BN24" s="59"/>
      <c r="BO24" s="59"/>
      <c r="BP24" s="59"/>
      <c r="BQ24" s="59"/>
      <c r="BR24" s="59"/>
      <c r="BS24" s="59"/>
      <c r="BT24" s="59"/>
      <c r="BU24" s="59"/>
      <c r="BV24" s="59"/>
      <c r="BW24" s="59"/>
      <c r="BX24" s="59"/>
      <c r="BY24" s="59"/>
      <c r="BZ24" s="6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8"/>
      <c r="BM25" s="59"/>
      <c r="BN25" s="59"/>
      <c r="BO25" s="59"/>
      <c r="BP25" s="59"/>
      <c r="BQ25" s="59"/>
      <c r="BR25" s="59"/>
      <c r="BS25" s="59"/>
      <c r="BT25" s="59"/>
      <c r="BU25" s="59"/>
      <c r="BV25" s="59"/>
      <c r="BW25" s="59"/>
      <c r="BX25" s="59"/>
      <c r="BY25" s="59"/>
      <c r="BZ25" s="6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8"/>
      <c r="BM26" s="59"/>
      <c r="BN26" s="59"/>
      <c r="BO26" s="59"/>
      <c r="BP26" s="59"/>
      <c r="BQ26" s="59"/>
      <c r="BR26" s="59"/>
      <c r="BS26" s="59"/>
      <c r="BT26" s="59"/>
      <c r="BU26" s="59"/>
      <c r="BV26" s="59"/>
      <c r="BW26" s="59"/>
      <c r="BX26" s="59"/>
      <c r="BY26" s="59"/>
      <c r="BZ26" s="6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8"/>
      <c r="BM27" s="59"/>
      <c r="BN27" s="59"/>
      <c r="BO27" s="59"/>
      <c r="BP27" s="59"/>
      <c r="BQ27" s="59"/>
      <c r="BR27" s="59"/>
      <c r="BS27" s="59"/>
      <c r="BT27" s="59"/>
      <c r="BU27" s="59"/>
      <c r="BV27" s="59"/>
      <c r="BW27" s="59"/>
      <c r="BX27" s="59"/>
      <c r="BY27" s="59"/>
      <c r="BZ27" s="6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8"/>
      <c r="BM28" s="59"/>
      <c r="BN28" s="59"/>
      <c r="BO28" s="59"/>
      <c r="BP28" s="59"/>
      <c r="BQ28" s="59"/>
      <c r="BR28" s="59"/>
      <c r="BS28" s="59"/>
      <c r="BT28" s="59"/>
      <c r="BU28" s="59"/>
      <c r="BV28" s="59"/>
      <c r="BW28" s="59"/>
      <c r="BX28" s="59"/>
      <c r="BY28" s="59"/>
      <c r="BZ28" s="6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8"/>
      <c r="BM29" s="59"/>
      <c r="BN29" s="59"/>
      <c r="BO29" s="59"/>
      <c r="BP29" s="59"/>
      <c r="BQ29" s="59"/>
      <c r="BR29" s="59"/>
      <c r="BS29" s="59"/>
      <c r="BT29" s="59"/>
      <c r="BU29" s="59"/>
      <c r="BV29" s="59"/>
      <c r="BW29" s="59"/>
      <c r="BX29" s="59"/>
      <c r="BY29" s="59"/>
      <c r="BZ29" s="6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8"/>
      <c r="BM30" s="59"/>
      <c r="BN30" s="59"/>
      <c r="BO30" s="59"/>
      <c r="BP30" s="59"/>
      <c r="BQ30" s="59"/>
      <c r="BR30" s="59"/>
      <c r="BS30" s="59"/>
      <c r="BT30" s="59"/>
      <c r="BU30" s="59"/>
      <c r="BV30" s="59"/>
      <c r="BW30" s="59"/>
      <c r="BX30" s="59"/>
      <c r="BY30" s="59"/>
      <c r="BZ30" s="6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8"/>
      <c r="BM31" s="59"/>
      <c r="BN31" s="59"/>
      <c r="BO31" s="59"/>
      <c r="BP31" s="59"/>
      <c r="BQ31" s="59"/>
      <c r="BR31" s="59"/>
      <c r="BS31" s="59"/>
      <c r="BT31" s="59"/>
      <c r="BU31" s="59"/>
      <c r="BV31" s="59"/>
      <c r="BW31" s="59"/>
      <c r="BX31" s="59"/>
      <c r="BY31" s="59"/>
      <c r="BZ31" s="6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8"/>
      <c r="BM32" s="59"/>
      <c r="BN32" s="59"/>
      <c r="BO32" s="59"/>
      <c r="BP32" s="59"/>
      <c r="BQ32" s="59"/>
      <c r="BR32" s="59"/>
      <c r="BS32" s="59"/>
      <c r="BT32" s="59"/>
      <c r="BU32" s="59"/>
      <c r="BV32" s="59"/>
      <c r="BW32" s="59"/>
      <c r="BX32" s="59"/>
      <c r="BY32" s="59"/>
      <c r="BZ32" s="6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8"/>
      <c r="BM33" s="59"/>
      <c r="BN33" s="59"/>
      <c r="BO33" s="59"/>
      <c r="BP33" s="59"/>
      <c r="BQ33" s="59"/>
      <c r="BR33" s="59"/>
      <c r="BS33" s="59"/>
      <c r="BT33" s="59"/>
      <c r="BU33" s="59"/>
      <c r="BV33" s="59"/>
      <c r="BW33" s="59"/>
      <c r="BX33" s="59"/>
      <c r="BY33" s="59"/>
      <c r="BZ33" s="60"/>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58"/>
      <c r="BM34" s="59"/>
      <c r="BN34" s="59"/>
      <c r="BO34" s="59"/>
      <c r="BP34" s="59"/>
      <c r="BQ34" s="59"/>
      <c r="BR34" s="59"/>
      <c r="BS34" s="59"/>
      <c r="BT34" s="59"/>
      <c r="BU34" s="59"/>
      <c r="BV34" s="59"/>
      <c r="BW34" s="59"/>
      <c r="BX34" s="59"/>
      <c r="BY34" s="59"/>
      <c r="BZ34" s="60"/>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58"/>
      <c r="BM35" s="59"/>
      <c r="BN35" s="59"/>
      <c r="BO35" s="59"/>
      <c r="BP35" s="59"/>
      <c r="BQ35" s="59"/>
      <c r="BR35" s="59"/>
      <c r="BS35" s="59"/>
      <c r="BT35" s="59"/>
      <c r="BU35" s="59"/>
      <c r="BV35" s="59"/>
      <c r="BW35" s="59"/>
      <c r="BX35" s="59"/>
      <c r="BY35" s="59"/>
      <c r="BZ35" s="6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8"/>
      <c r="BM36" s="59"/>
      <c r="BN36" s="59"/>
      <c r="BO36" s="59"/>
      <c r="BP36" s="59"/>
      <c r="BQ36" s="59"/>
      <c r="BR36" s="59"/>
      <c r="BS36" s="59"/>
      <c r="BT36" s="59"/>
      <c r="BU36" s="59"/>
      <c r="BV36" s="59"/>
      <c r="BW36" s="59"/>
      <c r="BX36" s="59"/>
      <c r="BY36" s="59"/>
      <c r="BZ36" s="6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8"/>
      <c r="BM37" s="59"/>
      <c r="BN37" s="59"/>
      <c r="BO37" s="59"/>
      <c r="BP37" s="59"/>
      <c r="BQ37" s="59"/>
      <c r="BR37" s="59"/>
      <c r="BS37" s="59"/>
      <c r="BT37" s="59"/>
      <c r="BU37" s="59"/>
      <c r="BV37" s="59"/>
      <c r="BW37" s="59"/>
      <c r="BX37" s="59"/>
      <c r="BY37" s="59"/>
      <c r="BZ37" s="6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8"/>
      <c r="BM38" s="59"/>
      <c r="BN38" s="59"/>
      <c r="BO38" s="59"/>
      <c r="BP38" s="59"/>
      <c r="BQ38" s="59"/>
      <c r="BR38" s="59"/>
      <c r="BS38" s="59"/>
      <c r="BT38" s="59"/>
      <c r="BU38" s="59"/>
      <c r="BV38" s="59"/>
      <c r="BW38" s="59"/>
      <c r="BX38" s="59"/>
      <c r="BY38" s="59"/>
      <c r="BZ38" s="6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8"/>
      <c r="BM39" s="59"/>
      <c r="BN39" s="59"/>
      <c r="BO39" s="59"/>
      <c r="BP39" s="59"/>
      <c r="BQ39" s="59"/>
      <c r="BR39" s="59"/>
      <c r="BS39" s="59"/>
      <c r="BT39" s="59"/>
      <c r="BU39" s="59"/>
      <c r="BV39" s="59"/>
      <c r="BW39" s="59"/>
      <c r="BX39" s="59"/>
      <c r="BY39" s="59"/>
      <c r="BZ39" s="6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8"/>
      <c r="BM40" s="59"/>
      <c r="BN40" s="59"/>
      <c r="BO40" s="59"/>
      <c r="BP40" s="59"/>
      <c r="BQ40" s="59"/>
      <c r="BR40" s="59"/>
      <c r="BS40" s="59"/>
      <c r="BT40" s="59"/>
      <c r="BU40" s="59"/>
      <c r="BV40" s="59"/>
      <c r="BW40" s="59"/>
      <c r="BX40" s="59"/>
      <c r="BY40" s="59"/>
      <c r="BZ40" s="6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8"/>
      <c r="BM41" s="59"/>
      <c r="BN41" s="59"/>
      <c r="BO41" s="59"/>
      <c r="BP41" s="59"/>
      <c r="BQ41" s="59"/>
      <c r="BR41" s="59"/>
      <c r="BS41" s="59"/>
      <c r="BT41" s="59"/>
      <c r="BU41" s="59"/>
      <c r="BV41" s="59"/>
      <c r="BW41" s="59"/>
      <c r="BX41" s="59"/>
      <c r="BY41" s="59"/>
      <c r="BZ41" s="6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8"/>
      <c r="BM42" s="59"/>
      <c r="BN42" s="59"/>
      <c r="BO42" s="59"/>
      <c r="BP42" s="59"/>
      <c r="BQ42" s="59"/>
      <c r="BR42" s="59"/>
      <c r="BS42" s="59"/>
      <c r="BT42" s="59"/>
      <c r="BU42" s="59"/>
      <c r="BV42" s="59"/>
      <c r="BW42" s="59"/>
      <c r="BX42" s="59"/>
      <c r="BY42" s="59"/>
      <c r="BZ42" s="6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8"/>
      <c r="BM43" s="59"/>
      <c r="BN43" s="59"/>
      <c r="BO43" s="59"/>
      <c r="BP43" s="59"/>
      <c r="BQ43" s="59"/>
      <c r="BR43" s="59"/>
      <c r="BS43" s="59"/>
      <c r="BT43" s="59"/>
      <c r="BU43" s="59"/>
      <c r="BV43" s="59"/>
      <c r="BW43" s="59"/>
      <c r="BX43" s="59"/>
      <c r="BY43" s="59"/>
      <c r="BZ43" s="6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1"/>
      <c r="BM44" s="62"/>
      <c r="BN44" s="62"/>
      <c r="BO44" s="62"/>
      <c r="BP44" s="62"/>
      <c r="BQ44" s="62"/>
      <c r="BR44" s="62"/>
      <c r="BS44" s="62"/>
      <c r="BT44" s="62"/>
      <c r="BU44" s="62"/>
      <c r="BV44" s="62"/>
      <c r="BW44" s="62"/>
      <c r="BX44" s="62"/>
      <c r="BY44" s="62"/>
      <c r="BZ44" s="6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9" t="s">
        <v>31</v>
      </c>
      <c r="BM45" s="70"/>
      <c r="BN45" s="70"/>
      <c r="BO45" s="70"/>
      <c r="BP45" s="70"/>
      <c r="BQ45" s="70"/>
      <c r="BR45" s="70"/>
      <c r="BS45" s="70"/>
      <c r="BT45" s="70"/>
      <c r="BU45" s="70"/>
      <c r="BV45" s="70"/>
      <c r="BW45" s="70"/>
      <c r="BX45" s="70"/>
      <c r="BY45" s="70"/>
      <c r="BZ45" s="71"/>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2"/>
      <c r="BM46" s="73"/>
      <c r="BN46" s="73"/>
      <c r="BO46" s="73"/>
      <c r="BP46" s="73"/>
      <c r="BQ46" s="73"/>
      <c r="BR46" s="73"/>
      <c r="BS46" s="73"/>
      <c r="BT46" s="73"/>
      <c r="BU46" s="73"/>
      <c r="BV46" s="73"/>
      <c r="BW46" s="73"/>
      <c r="BX46" s="73"/>
      <c r="BY46" s="73"/>
      <c r="BZ46" s="74"/>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8" t="s">
        <v>123</v>
      </c>
      <c r="BM47" s="59"/>
      <c r="BN47" s="59"/>
      <c r="BO47" s="59"/>
      <c r="BP47" s="59"/>
      <c r="BQ47" s="59"/>
      <c r="BR47" s="59"/>
      <c r="BS47" s="59"/>
      <c r="BT47" s="59"/>
      <c r="BU47" s="59"/>
      <c r="BV47" s="59"/>
      <c r="BW47" s="59"/>
      <c r="BX47" s="59"/>
      <c r="BY47" s="59"/>
      <c r="BZ47" s="6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8"/>
      <c r="BM48" s="59"/>
      <c r="BN48" s="59"/>
      <c r="BO48" s="59"/>
      <c r="BP48" s="59"/>
      <c r="BQ48" s="59"/>
      <c r="BR48" s="59"/>
      <c r="BS48" s="59"/>
      <c r="BT48" s="59"/>
      <c r="BU48" s="59"/>
      <c r="BV48" s="59"/>
      <c r="BW48" s="59"/>
      <c r="BX48" s="59"/>
      <c r="BY48" s="59"/>
      <c r="BZ48" s="6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8"/>
      <c r="BM49" s="59"/>
      <c r="BN49" s="59"/>
      <c r="BO49" s="59"/>
      <c r="BP49" s="59"/>
      <c r="BQ49" s="59"/>
      <c r="BR49" s="59"/>
      <c r="BS49" s="59"/>
      <c r="BT49" s="59"/>
      <c r="BU49" s="59"/>
      <c r="BV49" s="59"/>
      <c r="BW49" s="59"/>
      <c r="BX49" s="59"/>
      <c r="BY49" s="59"/>
      <c r="BZ49" s="6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8"/>
      <c r="BM50" s="59"/>
      <c r="BN50" s="59"/>
      <c r="BO50" s="59"/>
      <c r="BP50" s="59"/>
      <c r="BQ50" s="59"/>
      <c r="BR50" s="59"/>
      <c r="BS50" s="59"/>
      <c r="BT50" s="59"/>
      <c r="BU50" s="59"/>
      <c r="BV50" s="59"/>
      <c r="BW50" s="59"/>
      <c r="BX50" s="59"/>
      <c r="BY50" s="59"/>
      <c r="BZ50" s="6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8"/>
      <c r="BM51" s="59"/>
      <c r="BN51" s="59"/>
      <c r="BO51" s="59"/>
      <c r="BP51" s="59"/>
      <c r="BQ51" s="59"/>
      <c r="BR51" s="59"/>
      <c r="BS51" s="59"/>
      <c r="BT51" s="59"/>
      <c r="BU51" s="59"/>
      <c r="BV51" s="59"/>
      <c r="BW51" s="59"/>
      <c r="BX51" s="59"/>
      <c r="BY51" s="59"/>
      <c r="BZ51" s="6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8"/>
      <c r="BM52" s="59"/>
      <c r="BN52" s="59"/>
      <c r="BO52" s="59"/>
      <c r="BP52" s="59"/>
      <c r="BQ52" s="59"/>
      <c r="BR52" s="59"/>
      <c r="BS52" s="59"/>
      <c r="BT52" s="59"/>
      <c r="BU52" s="59"/>
      <c r="BV52" s="59"/>
      <c r="BW52" s="59"/>
      <c r="BX52" s="59"/>
      <c r="BY52" s="59"/>
      <c r="BZ52" s="6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8"/>
      <c r="BM53" s="59"/>
      <c r="BN53" s="59"/>
      <c r="BO53" s="59"/>
      <c r="BP53" s="59"/>
      <c r="BQ53" s="59"/>
      <c r="BR53" s="59"/>
      <c r="BS53" s="59"/>
      <c r="BT53" s="59"/>
      <c r="BU53" s="59"/>
      <c r="BV53" s="59"/>
      <c r="BW53" s="59"/>
      <c r="BX53" s="59"/>
      <c r="BY53" s="59"/>
      <c r="BZ53" s="6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8"/>
      <c r="BM54" s="59"/>
      <c r="BN54" s="59"/>
      <c r="BO54" s="59"/>
      <c r="BP54" s="59"/>
      <c r="BQ54" s="59"/>
      <c r="BR54" s="59"/>
      <c r="BS54" s="59"/>
      <c r="BT54" s="59"/>
      <c r="BU54" s="59"/>
      <c r="BV54" s="59"/>
      <c r="BW54" s="59"/>
      <c r="BX54" s="59"/>
      <c r="BY54" s="59"/>
      <c r="BZ54" s="6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8"/>
      <c r="BM55" s="59"/>
      <c r="BN55" s="59"/>
      <c r="BO55" s="59"/>
      <c r="BP55" s="59"/>
      <c r="BQ55" s="59"/>
      <c r="BR55" s="59"/>
      <c r="BS55" s="59"/>
      <c r="BT55" s="59"/>
      <c r="BU55" s="59"/>
      <c r="BV55" s="59"/>
      <c r="BW55" s="59"/>
      <c r="BX55" s="59"/>
      <c r="BY55" s="59"/>
      <c r="BZ55" s="60"/>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58"/>
      <c r="BM56" s="59"/>
      <c r="BN56" s="59"/>
      <c r="BO56" s="59"/>
      <c r="BP56" s="59"/>
      <c r="BQ56" s="59"/>
      <c r="BR56" s="59"/>
      <c r="BS56" s="59"/>
      <c r="BT56" s="59"/>
      <c r="BU56" s="59"/>
      <c r="BV56" s="59"/>
      <c r="BW56" s="59"/>
      <c r="BX56" s="59"/>
      <c r="BY56" s="59"/>
      <c r="BZ56" s="60"/>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58"/>
      <c r="BM57" s="59"/>
      <c r="BN57" s="59"/>
      <c r="BO57" s="59"/>
      <c r="BP57" s="59"/>
      <c r="BQ57" s="59"/>
      <c r="BR57" s="59"/>
      <c r="BS57" s="59"/>
      <c r="BT57" s="59"/>
      <c r="BU57" s="59"/>
      <c r="BV57" s="59"/>
      <c r="BW57" s="59"/>
      <c r="BX57" s="59"/>
      <c r="BY57" s="59"/>
      <c r="BZ57" s="6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8"/>
      <c r="BM58" s="59"/>
      <c r="BN58" s="59"/>
      <c r="BO58" s="59"/>
      <c r="BP58" s="59"/>
      <c r="BQ58" s="59"/>
      <c r="BR58" s="59"/>
      <c r="BS58" s="59"/>
      <c r="BT58" s="59"/>
      <c r="BU58" s="59"/>
      <c r="BV58" s="59"/>
      <c r="BW58" s="59"/>
      <c r="BX58" s="59"/>
      <c r="BY58" s="59"/>
      <c r="BZ58" s="6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8"/>
      <c r="BM62" s="59"/>
      <c r="BN62" s="59"/>
      <c r="BO62" s="59"/>
      <c r="BP62" s="59"/>
      <c r="BQ62" s="59"/>
      <c r="BR62" s="59"/>
      <c r="BS62" s="59"/>
      <c r="BT62" s="59"/>
      <c r="BU62" s="59"/>
      <c r="BV62" s="59"/>
      <c r="BW62" s="59"/>
      <c r="BX62" s="59"/>
      <c r="BY62" s="59"/>
      <c r="BZ62" s="6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1"/>
      <c r="BM63" s="62"/>
      <c r="BN63" s="62"/>
      <c r="BO63" s="62"/>
      <c r="BP63" s="62"/>
      <c r="BQ63" s="62"/>
      <c r="BR63" s="62"/>
      <c r="BS63" s="62"/>
      <c r="BT63" s="62"/>
      <c r="BU63" s="62"/>
      <c r="BV63" s="62"/>
      <c r="BW63" s="62"/>
      <c r="BX63" s="62"/>
      <c r="BY63" s="62"/>
      <c r="BZ63" s="6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9" t="s">
        <v>37</v>
      </c>
      <c r="BM64" s="70"/>
      <c r="BN64" s="70"/>
      <c r="BO64" s="70"/>
      <c r="BP64" s="70"/>
      <c r="BQ64" s="70"/>
      <c r="BR64" s="70"/>
      <c r="BS64" s="70"/>
      <c r="BT64" s="70"/>
      <c r="BU64" s="70"/>
      <c r="BV64" s="70"/>
      <c r="BW64" s="70"/>
      <c r="BX64" s="70"/>
      <c r="BY64" s="70"/>
      <c r="BZ64" s="71"/>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2"/>
      <c r="BM65" s="73"/>
      <c r="BN65" s="73"/>
      <c r="BO65" s="73"/>
      <c r="BP65" s="73"/>
      <c r="BQ65" s="73"/>
      <c r="BR65" s="73"/>
      <c r="BS65" s="73"/>
      <c r="BT65" s="73"/>
      <c r="BU65" s="73"/>
      <c r="BV65" s="73"/>
      <c r="BW65" s="73"/>
      <c r="BX65" s="73"/>
      <c r="BY65" s="73"/>
      <c r="BZ65" s="74"/>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8" t="s">
        <v>121</v>
      </c>
      <c r="BM66" s="59"/>
      <c r="BN66" s="59"/>
      <c r="BO66" s="59"/>
      <c r="BP66" s="59"/>
      <c r="BQ66" s="59"/>
      <c r="BR66" s="59"/>
      <c r="BS66" s="59"/>
      <c r="BT66" s="59"/>
      <c r="BU66" s="59"/>
      <c r="BV66" s="59"/>
      <c r="BW66" s="59"/>
      <c r="BX66" s="59"/>
      <c r="BY66" s="59"/>
      <c r="BZ66" s="6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8"/>
      <c r="BM67" s="59"/>
      <c r="BN67" s="59"/>
      <c r="BO67" s="59"/>
      <c r="BP67" s="59"/>
      <c r="BQ67" s="59"/>
      <c r="BR67" s="59"/>
      <c r="BS67" s="59"/>
      <c r="BT67" s="59"/>
      <c r="BU67" s="59"/>
      <c r="BV67" s="59"/>
      <c r="BW67" s="59"/>
      <c r="BX67" s="59"/>
      <c r="BY67" s="59"/>
      <c r="BZ67" s="6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8"/>
      <c r="BM68" s="59"/>
      <c r="BN68" s="59"/>
      <c r="BO68" s="59"/>
      <c r="BP68" s="59"/>
      <c r="BQ68" s="59"/>
      <c r="BR68" s="59"/>
      <c r="BS68" s="59"/>
      <c r="BT68" s="59"/>
      <c r="BU68" s="59"/>
      <c r="BV68" s="59"/>
      <c r="BW68" s="59"/>
      <c r="BX68" s="59"/>
      <c r="BY68" s="59"/>
      <c r="BZ68" s="6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8"/>
      <c r="BM69" s="59"/>
      <c r="BN69" s="59"/>
      <c r="BO69" s="59"/>
      <c r="BP69" s="59"/>
      <c r="BQ69" s="59"/>
      <c r="BR69" s="59"/>
      <c r="BS69" s="59"/>
      <c r="BT69" s="59"/>
      <c r="BU69" s="59"/>
      <c r="BV69" s="59"/>
      <c r="BW69" s="59"/>
      <c r="BX69" s="59"/>
      <c r="BY69" s="59"/>
      <c r="BZ69" s="6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8"/>
      <c r="BM70" s="59"/>
      <c r="BN70" s="59"/>
      <c r="BO70" s="59"/>
      <c r="BP70" s="59"/>
      <c r="BQ70" s="59"/>
      <c r="BR70" s="59"/>
      <c r="BS70" s="59"/>
      <c r="BT70" s="59"/>
      <c r="BU70" s="59"/>
      <c r="BV70" s="59"/>
      <c r="BW70" s="59"/>
      <c r="BX70" s="59"/>
      <c r="BY70" s="59"/>
      <c r="BZ70" s="6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8"/>
      <c r="BM71" s="59"/>
      <c r="BN71" s="59"/>
      <c r="BO71" s="59"/>
      <c r="BP71" s="59"/>
      <c r="BQ71" s="59"/>
      <c r="BR71" s="59"/>
      <c r="BS71" s="59"/>
      <c r="BT71" s="59"/>
      <c r="BU71" s="59"/>
      <c r="BV71" s="59"/>
      <c r="BW71" s="59"/>
      <c r="BX71" s="59"/>
      <c r="BY71" s="59"/>
      <c r="BZ71" s="6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8"/>
      <c r="BM72" s="59"/>
      <c r="BN72" s="59"/>
      <c r="BO72" s="59"/>
      <c r="BP72" s="59"/>
      <c r="BQ72" s="59"/>
      <c r="BR72" s="59"/>
      <c r="BS72" s="59"/>
      <c r="BT72" s="59"/>
      <c r="BU72" s="59"/>
      <c r="BV72" s="59"/>
      <c r="BW72" s="59"/>
      <c r="BX72" s="59"/>
      <c r="BY72" s="59"/>
      <c r="BZ72" s="6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8"/>
      <c r="BM73" s="59"/>
      <c r="BN73" s="59"/>
      <c r="BO73" s="59"/>
      <c r="BP73" s="59"/>
      <c r="BQ73" s="59"/>
      <c r="BR73" s="59"/>
      <c r="BS73" s="59"/>
      <c r="BT73" s="59"/>
      <c r="BU73" s="59"/>
      <c r="BV73" s="59"/>
      <c r="BW73" s="59"/>
      <c r="BX73" s="59"/>
      <c r="BY73" s="59"/>
      <c r="BZ73" s="6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8"/>
      <c r="BM74" s="59"/>
      <c r="BN74" s="59"/>
      <c r="BO74" s="59"/>
      <c r="BP74" s="59"/>
      <c r="BQ74" s="59"/>
      <c r="BR74" s="59"/>
      <c r="BS74" s="59"/>
      <c r="BT74" s="59"/>
      <c r="BU74" s="59"/>
      <c r="BV74" s="59"/>
      <c r="BW74" s="59"/>
      <c r="BX74" s="59"/>
      <c r="BY74" s="59"/>
      <c r="BZ74" s="6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8"/>
      <c r="BM75" s="59"/>
      <c r="BN75" s="59"/>
      <c r="BO75" s="59"/>
      <c r="BP75" s="59"/>
      <c r="BQ75" s="59"/>
      <c r="BR75" s="59"/>
      <c r="BS75" s="59"/>
      <c r="BT75" s="59"/>
      <c r="BU75" s="59"/>
      <c r="BV75" s="59"/>
      <c r="BW75" s="59"/>
      <c r="BX75" s="59"/>
      <c r="BY75" s="59"/>
      <c r="BZ75" s="6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8"/>
      <c r="BM76" s="59"/>
      <c r="BN76" s="59"/>
      <c r="BO76" s="59"/>
      <c r="BP76" s="59"/>
      <c r="BQ76" s="59"/>
      <c r="BR76" s="59"/>
      <c r="BS76" s="59"/>
      <c r="BT76" s="59"/>
      <c r="BU76" s="59"/>
      <c r="BV76" s="59"/>
      <c r="BW76" s="59"/>
      <c r="BX76" s="59"/>
      <c r="BY76" s="59"/>
      <c r="BZ76" s="6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8"/>
      <c r="BM77" s="59"/>
      <c r="BN77" s="59"/>
      <c r="BO77" s="59"/>
      <c r="BP77" s="59"/>
      <c r="BQ77" s="59"/>
      <c r="BR77" s="59"/>
      <c r="BS77" s="59"/>
      <c r="BT77" s="59"/>
      <c r="BU77" s="59"/>
      <c r="BV77" s="59"/>
      <c r="BW77" s="59"/>
      <c r="BX77" s="59"/>
      <c r="BY77" s="59"/>
      <c r="BZ77" s="6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8"/>
      <c r="BM78" s="59"/>
      <c r="BN78" s="59"/>
      <c r="BO78" s="59"/>
      <c r="BP78" s="59"/>
      <c r="BQ78" s="59"/>
      <c r="BR78" s="59"/>
      <c r="BS78" s="59"/>
      <c r="BT78" s="59"/>
      <c r="BU78" s="59"/>
      <c r="BV78" s="59"/>
      <c r="BW78" s="59"/>
      <c r="BX78" s="59"/>
      <c r="BY78" s="59"/>
      <c r="BZ78" s="60"/>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58"/>
      <c r="BM79" s="59"/>
      <c r="BN79" s="59"/>
      <c r="BO79" s="59"/>
      <c r="BP79" s="59"/>
      <c r="BQ79" s="59"/>
      <c r="BR79" s="59"/>
      <c r="BS79" s="59"/>
      <c r="BT79" s="59"/>
      <c r="BU79" s="59"/>
      <c r="BV79" s="59"/>
      <c r="BW79" s="59"/>
      <c r="BX79" s="59"/>
      <c r="BY79" s="59"/>
      <c r="BZ79" s="60"/>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58"/>
      <c r="BM80" s="59"/>
      <c r="BN80" s="59"/>
      <c r="BO80" s="59"/>
      <c r="BP80" s="59"/>
      <c r="BQ80" s="59"/>
      <c r="BR80" s="59"/>
      <c r="BS80" s="59"/>
      <c r="BT80" s="59"/>
      <c r="BU80" s="59"/>
      <c r="BV80" s="59"/>
      <c r="BW80" s="59"/>
      <c r="BX80" s="59"/>
      <c r="BY80" s="59"/>
      <c r="BZ80" s="6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8"/>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53481</v>
      </c>
      <c r="D6" s="33">
        <f t="shared" si="3"/>
        <v>47</v>
      </c>
      <c r="E6" s="33">
        <f t="shared" si="3"/>
        <v>17</v>
      </c>
      <c r="F6" s="33">
        <f t="shared" si="3"/>
        <v>5</v>
      </c>
      <c r="G6" s="33">
        <f t="shared" si="3"/>
        <v>0</v>
      </c>
      <c r="H6" s="33" t="str">
        <f t="shared" si="3"/>
        <v>秋田県　三種町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14.5</v>
      </c>
      <c r="Q6" s="34">
        <f t="shared" si="3"/>
        <v>100</v>
      </c>
      <c r="R6" s="34">
        <f t="shared" si="3"/>
        <v>3020</v>
      </c>
      <c r="S6" s="34">
        <f t="shared" si="3"/>
        <v>17423</v>
      </c>
      <c r="T6" s="34">
        <f t="shared" si="3"/>
        <v>247.98</v>
      </c>
      <c r="U6" s="34">
        <f t="shared" si="3"/>
        <v>70.260000000000005</v>
      </c>
      <c r="V6" s="34">
        <f t="shared" si="3"/>
        <v>2501</v>
      </c>
      <c r="W6" s="34">
        <f t="shared" si="3"/>
        <v>1.42</v>
      </c>
      <c r="X6" s="34">
        <f t="shared" si="3"/>
        <v>1761.27</v>
      </c>
      <c r="Y6" s="35">
        <f>IF(Y7="",NA(),Y7)</f>
        <v>50.49</v>
      </c>
      <c r="Z6" s="35">
        <f t="shared" ref="Z6:AH6" si="4">IF(Z7="",NA(),Z7)</f>
        <v>51.34</v>
      </c>
      <c r="AA6" s="35">
        <f t="shared" si="4"/>
        <v>51.74</v>
      </c>
      <c r="AB6" s="35">
        <f t="shared" si="4"/>
        <v>45.17</v>
      </c>
      <c r="AC6" s="35">
        <f t="shared" si="4"/>
        <v>45.26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4111.62</v>
      </c>
      <c r="BG6" s="35">
        <f t="shared" ref="BG6:BO6" si="7">IF(BG7="",NA(),BG7)</f>
        <v>6766.12</v>
      </c>
      <c r="BH6" s="35">
        <f t="shared" si="7"/>
        <v>4755.42</v>
      </c>
      <c r="BI6" s="35">
        <f t="shared" si="7"/>
        <v>3708.87</v>
      </c>
      <c r="BJ6" s="35">
        <f t="shared" si="7"/>
        <v>3632.84</v>
      </c>
      <c r="BK6" s="35">
        <f t="shared" si="7"/>
        <v>1197.82</v>
      </c>
      <c r="BL6" s="35">
        <f t="shared" si="7"/>
        <v>1126.77</v>
      </c>
      <c r="BM6" s="35">
        <f t="shared" si="7"/>
        <v>1044.8</v>
      </c>
      <c r="BN6" s="35">
        <f t="shared" si="7"/>
        <v>1081.8</v>
      </c>
      <c r="BO6" s="35">
        <f t="shared" si="7"/>
        <v>974.93</v>
      </c>
      <c r="BP6" s="34" t="str">
        <f>IF(BP7="","",IF(BP7="-","【-】","【"&amp;SUBSTITUTE(TEXT(BP7,"#,##0.00"),"-","△")&amp;"】"))</f>
        <v>【914.53】</v>
      </c>
      <c r="BQ6" s="35">
        <f>IF(BQ7="",NA(),BQ7)</f>
        <v>24.23</v>
      </c>
      <c r="BR6" s="35">
        <f t="shared" ref="BR6:BZ6" si="8">IF(BR7="",NA(),BR7)</f>
        <v>16.79</v>
      </c>
      <c r="BS6" s="35">
        <f t="shared" si="8"/>
        <v>21.94</v>
      </c>
      <c r="BT6" s="35">
        <f t="shared" si="8"/>
        <v>24.51</v>
      </c>
      <c r="BU6" s="35">
        <f t="shared" si="8"/>
        <v>24.62</v>
      </c>
      <c r="BV6" s="35">
        <f t="shared" si="8"/>
        <v>51.03</v>
      </c>
      <c r="BW6" s="35">
        <f t="shared" si="8"/>
        <v>50.9</v>
      </c>
      <c r="BX6" s="35">
        <f t="shared" si="8"/>
        <v>50.82</v>
      </c>
      <c r="BY6" s="35">
        <f t="shared" si="8"/>
        <v>52.19</v>
      </c>
      <c r="BZ6" s="35">
        <f t="shared" si="8"/>
        <v>55.32</v>
      </c>
      <c r="CA6" s="34" t="str">
        <f>IF(CA7="","",IF(CA7="-","【-】","【"&amp;SUBSTITUTE(TEXT(CA7,"#,##0.00"),"-","△")&amp;"】"))</f>
        <v>【55.73】</v>
      </c>
      <c r="CB6" s="35">
        <f>IF(CB7="",NA(),CB7)</f>
        <v>560.42999999999995</v>
      </c>
      <c r="CC6" s="35">
        <f t="shared" ref="CC6:CK6" si="9">IF(CC7="",NA(),CC7)</f>
        <v>796.2</v>
      </c>
      <c r="CD6" s="35">
        <f t="shared" si="9"/>
        <v>685.59</v>
      </c>
      <c r="CE6" s="35">
        <f t="shared" si="9"/>
        <v>654.83000000000004</v>
      </c>
      <c r="CF6" s="35">
        <f t="shared" si="9"/>
        <v>659.67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46.64</v>
      </c>
      <c r="CN6" s="35">
        <f t="shared" ref="CN6:CV6" si="10">IF(CN7="",NA(),CN7)</f>
        <v>46.64</v>
      </c>
      <c r="CO6" s="35">
        <f t="shared" si="10"/>
        <v>46.64</v>
      </c>
      <c r="CP6" s="35">
        <f t="shared" si="10"/>
        <v>46.64</v>
      </c>
      <c r="CQ6" s="35">
        <f t="shared" si="10"/>
        <v>46.64</v>
      </c>
      <c r="CR6" s="35">
        <f t="shared" si="10"/>
        <v>54.74</v>
      </c>
      <c r="CS6" s="35">
        <f t="shared" si="10"/>
        <v>53.78</v>
      </c>
      <c r="CT6" s="35">
        <f t="shared" si="10"/>
        <v>53.24</v>
      </c>
      <c r="CU6" s="35">
        <f t="shared" si="10"/>
        <v>52.31</v>
      </c>
      <c r="CV6" s="35">
        <f t="shared" si="10"/>
        <v>60.65</v>
      </c>
      <c r="CW6" s="34" t="str">
        <f>IF(CW7="","",IF(CW7="-","【-】","【"&amp;SUBSTITUTE(TEXT(CW7,"#,##0.00"),"-","△")&amp;"】"))</f>
        <v>【59.15】</v>
      </c>
      <c r="CX6" s="35">
        <f>IF(CX7="",NA(),CX7)</f>
        <v>60.17</v>
      </c>
      <c r="CY6" s="35">
        <f t="shared" ref="CY6:DG6" si="11">IF(CY7="",NA(),CY7)</f>
        <v>60.99</v>
      </c>
      <c r="CZ6" s="35">
        <f t="shared" si="11"/>
        <v>61.63</v>
      </c>
      <c r="DA6" s="35">
        <f t="shared" si="11"/>
        <v>62.96</v>
      </c>
      <c r="DB6" s="35">
        <f t="shared" si="11"/>
        <v>63.13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53481</v>
      </c>
      <c r="D7" s="37">
        <v>47</v>
      </c>
      <c r="E7" s="37">
        <v>17</v>
      </c>
      <c r="F7" s="37">
        <v>5</v>
      </c>
      <c r="G7" s="37">
        <v>0</v>
      </c>
      <c r="H7" s="37" t="s">
        <v>109</v>
      </c>
      <c r="I7" s="37" t="s">
        <v>110</v>
      </c>
      <c r="J7" s="37" t="s">
        <v>111</v>
      </c>
      <c r="K7" s="37" t="s">
        <v>112</v>
      </c>
      <c r="L7" s="37" t="s">
        <v>113</v>
      </c>
      <c r="M7" s="37"/>
      <c r="N7" s="38" t="s">
        <v>114</v>
      </c>
      <c r="O7" s="38" t="s">
        <v>115</v>
      </c>
      <c r="P7" s="38">
        <v>14.5</v>
      </c>
      <c r="Q7" s="38">
        <v>100</v>
      </c>
      <c r="R7" s="38">
        <v>3020</v>
      </c>
      <c r="S7" s="38">
        <v>17423</v>
      </c>
      <c r="T7" s="38">
        <v>247.98</v>
      </c>
      <c r="U7" s="38">
        <v>70.260000000000005</v>
      </c>
      <c r="V7" s="38">
        <v>2501</v>
      </c>
      <c r="W7" s="38">
        <v>1.42</v>
      </c>
      <c r="X7" s="38">
        <v>1761.27</v>
      </c>
      <c r="Y7" s="38">
        <v>50.49</v>
      </c>
      <c r="Z7" s="38">
        <v>51.34</v>
      </c>
      <c r="AA7" s="38">
        <v>51.74</v>
      </c>
      <c r="AB7" s="38">
        <v>45.17</v>
      </c>
      <c r="AC7" s="38">
        <v>45.26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4111.62</v>
      </c>
      <c r="BG7" s="38">
        <v>6766.12</v>
      </c>
      <c r="BH7" s="38">
        <v>4755.42</v>
      </c>
      <c r="BI7" s="38">
        <v>3708.87</v>
      </c>
      <c r="BJ7" s="38">
        <v>3632.84</v>
      </c>
      <c r="BK7" s="38">
        <v>1197.82</v>
      </c>
      <c r="BL7" s="38">
        <v>1126.77</v>
      </c>
      <c r="BM7" s="38">
        <v>1044.8</v>
      </c>
      <c r="BN7" s="38">
        <v>1081.8</v>
      </c>
      <c r="BO7" s="38">
        <v>974.93</v>
      </c>
      <c r="BP7" s="38">
        <v>914.53</v>
      </c>
      <c r="BQ7" s="38">
        <v>24.23</v>
      </c>
      <c r="BR7" s="38">
        <v>16.79</v>
      </c>
      <c r="BS7" s="38">
        <v>21.94</v>
      </c>
      <c r="BT7" s="38">
        <v>24.51</v>
      </c>
      <c r="BU7" s="38">
        <v>24.62</v>
      </c>
      <c r="BV7" s="38">
        <v>51.03</v>
      </c>
      <c r="BW7" s="38">
        <v>50.9</v>
      </c>
      <c r="BX7" s="38">
        <v>50.82</v>
      </c>
      <c r="BY7" s="38">
        <v>52.19</v>
      </c>
      <c r="BZ7" s="38">
        <v>55.32</v>
      </c>
      <c r="CA7" s="38">
        <v>55.73</v>
      </c>
      <c r="CB7" s="38">
        <v>560.42999999999995</v>
      </c>
      <c r="CC7" s="38">
        <v>796.2</v>
      </c>
      <c r="CD7" s="38">
        <v>685.59</v>
      </c>
      <c r="CE7" s="38">
        <v>654.83000000000004</v>
      </c>
      <c r="CF7" s="38">
        <v>659.67</v>
      </c>
      <c r="CG7" s="38">
        <v>289.60000000000002</v>
      </c>
      <c r="CH7" s="38">
        <v>293.27</v>
      </c>
      <c r="CI7" s="38">
        <v>300.52</v>
      </c>
      <c r="CJ7" s="38">
        <v>296.14</v>
      </c>
      <c r="CK7" s="38">
        <v>283.17</v>
      </c>
      <c r="CL7" s="38">
        <v>276.77999999999997</v>
      </c>
      <c r="CM7" s="38">
        <v>46.64</v>
      </c>
      <c r="CN7" s="38">
        <v>46.64</v>
      </c>
      <c r="CO7" s="38">
        <v>46.64</v>
      </c>
      <c r="CP7" s="38">
        <v>46.64</v>
      </c>
      <c r="CQ7" s="38">
        <v>46.64</v>
      </c>
      <c r="CR7" s="38">
        <v>54.74</v>
      </c>
      <c r="CS7" s="38">
        <v>53.78</v>
      </c>
      <c r="CT7" s="38">
        <v>53.24</v>
      </c>
      <c r="CU7" s="38">
        <v>52.31</v>
      </c>
      <c r="CV7" s="38">
        <v>60.65</v>
      </c>
      <c r="CW7" s="38">
        <v>59.15</v>
      </c>
      <c r="CX7" s="38">
        <v>60.17</v>
      </c>
      <c r="CY7" s="38">
        <v>60.99</v>
      </c>
      <c r="CZ7" s="38">
        <v>61.63</v>
      </c>
      <c r="DA7" s="38">
        <v>62.96</v>
      </c>
      <c r="DB7" s="38">
        <v>63.13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2018-02-09T01:25:37Z</cp:lastPrinted>
  <dcterms:created xsi:type="dcterms:W3CDTF">2017-12-25T02:25:02Z</dcterms:created>
  <dcterms:modified xsi:type="dcterms:W3CDTF">2018-02-09T07:16:52Z</dcterms:modified>
  <cp:category/>
</cp:coreProperties>
</file>