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tane\Desktop\下水道(企業会計)\10 文書管理\01　秋田県市町村課公営企業班\(R06.01.16)公営企業に係る経営比較分析表(令和4年度決算)の分析等について(依頼)\回答\"/>
    </mc:Choice>
  </mc:AlternateContent>
  <xr:revisionPtr revIDLastSave="0" documentId="13_ncr:1_{80EB0D41-778B-4F05-9CCD-0BD00E3824D7}" xr6:coauthVersionLast="43" xr6:coauthVersionMax="43" xr10:uidLastSave="{00000000-0000-0000-0000-000000000000}"/>
  <workbookProtection workbookAlgorithmName="SHA-512" workbookHashValue="PHsu6t5JZHkF8pPxIhzWcpSUQEYPDdTYknHKAaMEUriPLA0TIg3TNV+PuxGUcl2KYBiuiL8Q7x8iQIEkYr9W4A==" workbookSaltValue="YQzLRqWEW4TqsqeObn6Ke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W10" i="4"/>
  <c r="P10" i="4"/>
  <c r="I10" i="4"/>
  <c r="BB8" i="4"/>
  <c r="AD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<sst xmlns="http://schemas.openxmlformats.org/spreadsheetml/2006/main" count="278" uniqueCount="116">
  <si>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</si>
  <si>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</si>
  <si>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</si>
  <si>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</si>
  <si>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</si>
  <si>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</si>
  <si>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</si>
  <si>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</si>
  <si>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</si>
  <si>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</si>
  <si>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</si>
  <si>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</si>
  <si>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</si>
  <si>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</si>
  <si>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</si>
  <si>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</si>
  <si>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</si>
  <si>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</si>
  <si>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</si>
  <si>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</si>
  <si>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</si>
  <si>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</si>
  <si>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</si>
  <si>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</si>
  <si>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</si>
  <si>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</si>
  <si>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</si>
  <si>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</si>
  <si>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</si>
  <si>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</si>
  <si>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</si>
  <si>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</si>
  <si>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</si>
  <si>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</si>
  <si>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</si>
  <si>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</si>
  <si>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</si>
  <si>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</si>
  <si>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</si>
  <si>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</si>
  <si>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</si>
  <si>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</si>
  <si>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</si>
  <si>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</si>
  <si>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</si>
  <si>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</si>
  <si>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</si>
  <si>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</si>
  <si>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</si>
  <si>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</si>
  <si>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</si>
  <si>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</si>
  <si>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</si>
  <si>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</si>
  <si>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</si>
  <si>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</si>
  <si>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</si>
  <si>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</si>
  <si>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</si>
  <si>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</si>
  <si>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</si>
  <si>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</si>
  <si>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</si>
  <si>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</si>
  <si>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</si>
  <si>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</si>
  <si>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</si>
  <si>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</si>
  <si>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</si>
  <si>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</si>
  <si>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</si>
  <si>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</si>
  <si>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</si>
  <si>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</si>
  <si>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</si>
  <si>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</si>
  <si>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</si>
  <si>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</si>
  <si>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</si>
  <si>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</si>
  <si>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</si>
  <si>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</si>
  <si>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</si>
  <si>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</si>
  <si>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</si>
  <si>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</si>
  <si>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</si>
  <si>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</si>
  <si>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</si>
  <si>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</si>
  <si>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</si>
  <si>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</si>
  <si>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</si>
  <si>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</si>
  <si>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</si>
  <si>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</si>
  <si>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</si>
  <si>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</si>
  <si>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</si>
  <si>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</si>
  <si>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</si>
  <si>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</si>
  <si>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</si>
  <si>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</si>
  <si>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</si>
  <si>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</si>
  <si>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</si>
  <si>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</si>
  <si>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</si>
  <si>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</si>
  <si>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</si>
  <si>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</si>
  <si>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</si>
  <si>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個々の経費については継続して削減に努める必要があるが、管渠の劣化状況について把握し、効率的な方法で事業を継続していくためにカメラ調査などを定期的かつ継続的に実施していく必要がある時期を迎えており、経費の全体額の増加は避けられない。
収益的収支だけでなく資本的収支でも一般会計からの基準外繰入金を受け入れており、本分析表に掲載されている各経営指標の数値から受ける印象よりも経営状況は厳しいという自覚を持たなければいけない。人口減少の影響もあり、仮に水洗化率が１００％となっても現状の使用料設定では基準外繰入金の完全な解消には足りないため、使用料改定について具体的な検討を進める必要がある。</t>
    <rPh sb="0" eb="2">
      <t>ココ</t>
    </rPh>
    <rPh sb="3" eb="5">
      <t>ケイヒ</t>
    </rPh>
    <rPh sb="10" eb="12">
      <t>ケイゾク</t>
    </rPh>
    <rPh sb="14" eb="16">
      <t>サクゲン</t>
    </rPh>
    <rPh sb="17" eb="18">
      <t>ツト</t>
    </rPh>
    <rPh sb="20" eb="22">
      <t>ヒツヨウ</t>
    </rPh>
    <rPh sb="27" eb="29">
      <t>カンキョ</t>
    </rPh>
    <rPh sb="30" eb="32">
      <t>レッカ</t>
    </rPh>
    <rPh sb="32" eb="34">
      <t>ジョウキョウ</t>
    </rPh>
    <rPh sb="38" eb="40">
      <t>ハアク</t>
    </rPh>
    <rPh sb="42" eb="45">
      <t>コウリツテキ</t>
    </rPh>
    <rPh sb="46" eb="48">
      <t>ホウホウ</t>
    </rPh>
    <rPh sb="49" eb="51">
      <t>ジギョウ</t>
    </rPh>
    <rPh sb="52" eb="54">
      <t>ケイゾク</t>
    </rPh>
    <rPh sb="64" eb="66">
      <t>チョウサ</t>
    </rPh>
    <rPh sb="69" eb="72">
      <t>テイキテキ</t>
    </rPh>
    <rPh sb="74" eb="76">
      <t>ケイゾク</t>
    </rPh>
    <rPh sb="76" eb="77">
      <t>テキ</t>
    </rPh>
    <rPh sb="78" eb="80">
      <t>ジッシ</t>
    </rPh>
    <rPh sb="84" eb="86">
      <t>ヒツヨウ</t>
    </rPh>
    <rPh sb="89" eb="91">
      <t>ジキ</t>
    </rPh>
    <rPh sb="92" eb="93">
      <t>ムカ</t>
    </rPh>
    <rPh sb="98" eb="100">
      <t>ケイヒ</t>
    </rPh>
    <rPh sb="101" eb="103">
      <t>ゼンタイ</t>
    </rPh>
    <rPh sb="103" eb="104">
      <t>ガク</t>
    </rPh>
    <rPh sb="105" eb="106">
      <t>ゾウ</t>
    </rPh>
    <rPh sb="106" eb="107">
      <t>カ</t>
    </rPh>
    <rPh sb="108" eb="109">
      <t>サ</t>
    </rPh>
    <rPh sb="117" eb="119">
      <t>シュウエキ</t>
    </rPh>
    <rPh sb="119" eb="120">
      <t>テキ</t>
    </rPh>
    <rPh sb="120" eb="122">
      <t>シュウシ</t>
    </rPh>
    <rPh sb="127" eb="130">
      <t>シホンテキ</t>
    </rPh>
    <rPh sb="130" eb="132">
      <t>シュウシ</t>
    </rPh>
    <rPh sb="134" eb="136">
      <t>イッパン</t>
    </rPh>
    <rPh sb="136" eb="138">
      <t>カイケイ</t>
    </rPh>
    <rPh sb="141" eb="143">
      <t>キジュン</t>
    </rPh>
    <rPh sb="143" eb="144">
      <t>ガイ</t>
    </rPh>
    <rPh sb="144" eb="146">
      <t>クリイレ</t>
    </rPh>
    <rPh sb="146" eb="147">
      <t>キン</t>
    </rPh>
    <rPh sb="148" eb="149">
      <t>ウ</t>
    </rPh>
    <rPh sb="150" eb="151">
      <t>イ</t>
    </rPh>
    <rPh sb="156" eb="157">
      <t>ホン</t>
    </rPh>
    <rPh sb="157" eb="159">
      <t>ブンセキ</t>
    </rPh>
    <rPh sb="159" eb="160">
      <t>ヒョウ</t>
    </rPh>
    <rPh sb="161" eb="163">
      <t>ケイサイ</t>
    </rPh>
    <rPh sb="168" eb="169">
      <t>カク</t>
    </rPh>
    <rPh sb="169" eb="171">
      <t>ケイエイ</t>
    </rPh>
    <rPh sb="171" eb="173">
      <t>シヒョウ</t>
    </rPh>
    <rPh sb="174" eb="176">
      <t>スウチ</t>
    </rPh>
    <rPh sb="178" eb="179">
      <t>ウ</t>
    </rPh>
    <rPh sb="181" eb="183">
      <t>インショウ</t>
    </rPh>
    <rPh sb="186" eb="188">
      <t>ケイエイ</t>
    </rPh>
    <rPh sb="188" eb="190">
      <t>ジョウキョウ</t>
    </rPh>
    <rPh sb="191" eb="192">
      <t>キビ</t>
    </rPh>
    <rPh sb="197" eb="199">
      <t>ジカク</t>
    </rPh>
    <rPh sb="200" eb="201">
      <t>モ</t>
    </rPh>
    <rPh sb="211" eb="213">
      <t>ジンコウ</t>
    </rPh>
    <rPh sb="213" eb="215">
      <t>ゲンショウ</t>
    </rPh>
    <rPh sb="216" eb="218">
      <t>エイキョウ</t>
    </rPh>
    <rPh sb="222" eb="223">
      <t>カリ</t>
    </rPh>
    <rPh sb="224" eb="227">
      <t>スイセンカ</t>
    </rPh>
    <rPh sb="227" eb="228">
      <t>リツ</t>
    </rPh>
    <rPh sb="238" eb="240">
      <t>ゲンジョウ</t>
    </rPh>
    <rPh sb="241" eb="244">
      <t>シヨウリョウ</t>
    </rPh>
    <rPh sb="244" eb="246">
      <t>セッテイ</t>
    </rPh>
    <rPh sb="248" eb="250">
      <t>キジュン</t>
    </rPh>
    <rPh sb="250" eb="251">
      <t>ガイ</t>
    </rPh>
    <rPh sb="251" eb="253">
      <t>クリイレ</t>
    </rPh>
    <rPh sb="253" eb="254">
      <t>キン</t>
    </rPh>
    <rPh sb="255" eb="257">
      <t>カンゼン</t>
    </rPh>
    <rPh sb="258" eb="260">
      <t>カイショウ</t>
    </rPh>
    <rPh sb="262" eb="263">
      <t>タ</t>
    </rPh>
    <rPh sb="269" eb="272">
      <t>シヨウリョウ</t>
    </rPh>
    <rPh sb="272" eb="274">
      <t>カイテイ</t>
    </rPh>
    <rPh sb="278" eb="281">
      <t>グタイテキ</t>
    </rPh>
    <rPh sb="282" eb="284">
      <t>ケントウ</t>
    </rPh>
    <rPh sb="285" eb="286">
      <t>スス</t>
    </rPh>
    <rPh sb="288" eb="290">
      <t>ヒツヨウ</t>
    </rPh>
    <phoneticPr fontId="4"/>
  </si>
  <si>
    <t>平成４年に旧琴丘町で供用開始となった管渠が経過年数約３０年、平成２９年度に農業集落排水から統合された旧八竜町釜谷地区の管渠が経過年数約３５年となっており、一番古い管渠が標準耐用年数とされる５０年に到達するのは約１５年後である。
ただし、既にカメラ調査を実施した一部路線についてはあまり状態が良くない箇所も確認されているため、標準耐用年数を待たずに更新の必要性が生じる可能性も念頭に置かなければならない。</t>
    <rPh sb="0" eb="2">
      <t>ヘイセイ</t>
    </rPh>
    <rPh sb="3" eb="4">
      <t>ネン</t>
    </rPh>
    <rPh sb="5" eb="6">
      <t>キュウ</t>
    </rPh>
    <rPh sb="6" eb="8">
      <t>コトオカ</t>
    </rPh>
    <rPh sb="8" eb="9">
      <t>マチ</t>
    </rPh>
    <rPh sb="10" eb="12">
      <t>キョウヨウ</t>
    </rPh>
    <rPh sb="12" eb="14">
      <t>カイシ</t>
    </rPh>
    <rPh sb="18" eb="20">
      <t>カンキョ</t>
    </rPh>
    <rPh sb="21" eb="23">
      <t>ケイカ</t>
    </rPh>
    <rPh sb="23" eb="25">
      <t>ネンスウ</t>
    </rPh>
    <rPh sb="25" eb="26">
      <t>ヤク</t>
    </rPh>
    <rPh sb="28" eb="29">
      <t>ネン</t>
    </rPh>
    <rPh sb="30" eb="32">
      <t>ヘイセイ</t>
    </rPh>
    <rPh sb="34" eb="36">
      <t>ネンド</t>
    </rPh>
    <rPh sb="37" eb="39">
      <t>ノウギョウ</t>
    </rPh>
    <rPh sb="39" eb="41">
      <t>シュウラク</t>
    </rPh>
    <rPh sb="41" eb="43">
      <t>ハイスイ</t>
    </rPh>
    <rPh sb="45" eb="47">
      <t>トウゴウ</t>
    </rPh>
    <rPh sb="50" eb="51">
      <t>キュウ</t>
    </rPh>
    <rPh sb="51" eb="53">
      <t>ハチリュウ</t>
    </rPh>
    <rPh sb="53" eb="54">
      <t>マチ</t>
    </rPh>
    <rPh sb="54" eb="56">
      <t>カマヤ</t>
    </rPh>
    <rPh sb="56" eb="58">
      <t>チク</t>
    </rPh>
    <rPh sb="59" eb="61">
      <t>カンキョ</t>
    </rPh>
    <rPh sb="62" eb="64">
      <t>ケイカ</t>
    </rPh>
    <rPh sb="64" eb="66">
      <t>ネンスウ</t>
    </rPh>
    <rPh sb="66" eb="67">
      <t>ヤク</t>
    </rPh>
    <rPh sb="69" eb="70">
      <t>ネン</t>
    </rPh>
    <rPh sb="77" eb="79">
      <t>イチバン</t>
    </rPh>
    <rPh sb="79" eb="80">
      <t>フル</t>
    </rPh>
    <rPh sb="81" eb="83">
      <t>カンキョ</t>
    </rPh>
    <rPh sb="84" eb="86">
      <t>ヒョウジュン</t>
    </rPh>
    <rPh sb="86" eb="88">
      <t>タイヨウ</t>
    </rPh>
    <rPh sb="88" eb="90">
      <t>ネンスウ</t>
    </rPh>
    <rPh sb="96" eb="97">
      <t>ネン</t>
    </rPh>
    <rPh sb="98" eb="100">
      <t>トウタツ</t>
    </rPh>
    <rPh sb="104" eb="105">
      <t>ヤク</t>
    </rPh>
    <rPh sb="107" eb="109">
      <t>ネンゴ</t>
    </rPh>
    <rPh sb="119" eb="120">
      <t>スデ</t>
    </rPh>
    <rPh sb="124" eb="126">
      <t>チョウサ</t>
    </rPh>
    <rPh sb="127" eb="129">
      <t>ジッシ</t>
    </rPh>
    <rPh sb="131" eb="133">
      <t>イチブ</t>
    </rPh>
    <rPh sb="133" eb="135">
      <t>ロセン</t>
    </rPh>
    <rPh sb="143" eb="145">
      <t>ジョウタイ</t>
    </rPh>
    <rPh sb="146" eb="147">
      <t>ヨ</t>
    </rPh>
    <rPh sb="150" eb="152">
      <t>カショ</t>
    </rPh>
    <rPh sb="153" eb="155">
      <t>カクニン</t>
    </rPh>
    <rPh sb="163" eb="165">
      <t>ヒョウジュン</t>
    </rPh>
    <rPh sb="165" eb="167">
      <t>タイヨウ</t>
    </rPh>
    <rPh sb="167" eb="169">
      <t>ネンスウ</t>
    </rPh>
    <rPh sb="170" eb="171">
      <t>マ</t>
    </rPh>
    <rPh sb="174" eb="176">
      <t>コウシン</t>
    </rPh>
    <rPh sb="177" eb="180">
      <t>ヒツヨウセイ</t>
    </rPh>
    <rPh sb="181" eb="182">
      <t>ショウ</t>
    </rPh>
    <rPh sb="184" eb="187">
      <t>カノウセイ</t>
    </rPh>
    <rPh sb="188" eb="190">
      <t>ネントウ</t>
    </rPh>
    <rPh sb="191" eb="192">
      <t>オ</t>
    </rPh>
    <phoneticPr fontId="4"/>
  </si>
  <si>
    <t>⑤経費回収率の低下や⑥汚水処理原価の増加については、動力費等の物価高騰とともに、管渠のカメラ調査等の維持管理の内容を拡充したことによる支出の増加が要因となっている。有収水量の減少により使用料収入も減少しているにも関わらず①経常収支比率が保たれている要因については、支払利息や減価償却費の財源の一部として一般会計からの基準外繰入金を受け入れていることによる。
⑥汚水処理原価が類似団体と比較して低いことについては、当町が下水道区域全域で流域下水道に接続しており、単独の処理場を保有していないため、流域下水道に期待されるスケールメリットを十分に享受できているものだと推察される。
⑧水洗化率の動きが停滞していることについては、単純な新規の水洗化数だけを見ると１％前後増加するような件数が増えているのだが、これを相殺するようなスピードで人口減少が進行している。</t>
    <rPh sb="26" eb="28">
      <t>ドウリョク</t>
    </rPh>
    <rPh sb="28" eb="29">
      <t>ヒ</t>
    </rPh>
    <rPh sb="29" eb="30">
      <t>トウ</t>
    </rPh>
    <rPh sb="31" eb="33">
      <t>ブッカ</t>
    </rPh>
    <rPh sb="33" eb="35">
      <t>コウトウ</t>
    </rPh>
    <rPh sb="40" eb="42">
      <t>カンキョ</t>
    </rPh>
    <rPh sb="46" eb="48">
      <t>チョウサ</t>
    </rPh>
    <rPh sb="48" eb="49">
      <t>トウ</t>
    </rPh>
    <rPh sb="50" eb="52">
      <t>イジ</t>
    </rPh>
    <rPh sb="52" eb="54">
      <t>カンリ</t>
    </rPh>
    <rPh sb="55" eb="57">
      <t>ナイヨウ</t>
    </rPh>
    <rPh sb="58" eb="60">
      <t>カクジュウ</t>
    </rPh>
    <rPh sb="67" eb="69">
      <t>シシュツ</t>
    </rPh>
    <rPh sb="70" eb="72">
      <t>ゾウカ</t>
    </rPh>
    <rPh sb="73" eb="75">
      <t>ヨウイン</t>
    </rPh>
    <rPh sb="82" eb="84">
      <t>ユウシュウ</t>
    </rPh>
    <rPh sb="84" eb="86">
      <t>スイリョウ</t>
    </rPh>
    <rPh sb="87" eb="89">
      <t>ゲンショウ</t>
    </rPh>
    <rPh sb="92" eb="95">
      <t>シヨウリョウ</t>
    </rPh>
    <rPh sb="95" eb="97">
      <t>シュウニュウ</t>
    </rPh>
    <rPh sb="98" eb="100">
      <t>ゲンショウ</t>
    </rPh>
    <rPh sb="106" eb="107">
      <t>カカ</t>
    </rPh>
    <rPh sb="111" eb="113">
      <t>ケイジョウ</t>
    </rPh>
    <rPh sb="113" eb="115">
      <t>シュウシ</t>
    </rPh>
    <rPh sb="115" eb="117">
      <t>ヒリツ</t>
    </rPh>
    <rPh sb="118" eb="119">
      <t>タモ</t>
    </rPh>
    <rPh sb="124" eb="126">
      <t>ヨウイン</t>
    </rPh>
    <rPh sb="132" eb="134">
      <t>シハライ</t>
    </rPh>
    <rPh sb="134" eb="136">
      <t>リソク</t>
    </rPh>
    <rPh sb="137" eb="139">
      <t>ゲンカ</t>
    </rPh>
    <rPh sb="139" eb="141">
      <t>ショウキャク</t>
    </rPh>
    <rPh sb="141" eb="142">
      <t>ヒ</t>
    </rPh>
    <rPh sb="143" eb="145">
      <t>ザイゲン</t>
    </rPh>
    <rPh sb="146" eb="148">
      <t>イチブ</t>
    </rPh>
    <rPh sb="151" eb="153">
      <t>イッパン</t>
    </rPh>
    <rPh sb="153" eb="155">
      <t>カイケイ</t>
    </rPh>
    <rPh sb="158" eb="160">
      <t>キジュン</t>
    </rPh>
    <rPh sb="160" eb="161">
      <t>ガイ</t>
    </rPh>
    <rPh sb="161" eb="163">
      <t>クリイレ</t>
    </rPh>
    <rPh sb="163" eb="164">
      <t>キン</t>
    </rPh>
    <rPh sb="165" eb="166">
      <t>ウ</t>
    </rPh>
    <rPh sb="167" eb="168">
      <t>イ</t>
    </rPh>
    <rPh sb="291" eb="294">
      <t>スイセンカ</t>
    </rPh>
    <rPh sb="294" eb="295">
      <t>リツ</t>
    </rPh>
    <rPh sb="296" eb="297">
      <t>ウゴ</t>
    </rPh>
    <rPh sb="299" eb="301">
      <t>テイタイ</t>
    </rPh>
    <rPh sb="313" eb="315">
      <t>タンジュン</t>
    </rPh>
    <rPh sb="316" eb="318">
      <t>シンキ</t>
    </rPh>
    <rPh sb="319" eb="322">
      <t>スイセンカ</t>
    </rPh>
    <rPh sb="322" eb="323">
      <t>スウ</t>
    </rPh>
    <rPh sb="326" eb="327">
      <t>ミ</t>
    </rPh>
    <rPh sb="331" eb="333">
      <t>ゼンゴ</t>
    </rPh>
    <rPh sb="333" eb="335">
      <t>ゾウカ</t>
    </rPh>
    <rPh sb="340" eb="342">
      <t>ケンスウ</t>
    </rPh>
    <rPh sb="343" eb="344">
      <t>フ</t>
    </rPh>
    <rPh sb="355" eb="357">
      <t>ソウサイ</t>
    </rPh>
    <rPh sb="367" eb="369">
      <t>ジンコウ</t>
    </rPh>
    <rPh sb="369" eb="371">
      <t>ゲンショウ</t>
    </rPh>
    <rPh sb="372" eb="374">
      <t>シンコウ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</si>
</sst>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15-4C1D-91A3-A87B6FC7EB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0.22</c:v>
                </c:pt>
              </c:numCache>
            </c:numRef>
          </c:val>
          <c:smooth val="0"/>
          <c:extLst>
            <c:ext xmlns:c16="http://schemas.microsoft.com/office/drawing/2014/chart" uri="{C3380CC4-5D6E-409C-BE32-E72D297353CC}">
              <c16:uniqueId val="{00000001-E415-4C1D-91A3-A87B6FC7EB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45-49D0-ADBD-352D7EAF27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45.3</c:v>
                </c:pt>
              </c:numCache>
            </c:numRef>
          </c:val>
          <c:smooth val="0"/>
          <c:extLst>
            <c:ext xmlns:c16="http://schemas.microsoft.com/office/drawing/2014/chart" uri="{C3380CC4-5D6E-409C-BE32-E72D297353CC}">
              <c16:uniqueId val="{00000001-AA45-49D0-ADBD-352D7EAF27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74.099999999999994</c:v>
                </c:pt>
                <c:pt idx="3">
                  <c:v>74.650000000000006</c:v>
                </c:pt>
                <c:pt idx="4">
                  <c:v>74.569999999999993</c:v>
                </c:pt>
              </c:numCache>
            </c:numRef>
          </c:val>
          <c:extLst>
            <c:ext xmlns:c16="http://schemas.microsoft.com/office/drawing/2014/chart" uri="{C3380CC4-5D6E-409C-BE32-E72D297353CC}">
              <c16:uniqueId val="{00000000-ABFC-42DA-BDDB-48593E5593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88.37</c:v>
                </c:pt>
              </c:numCache>
            </c:numRef>
          </c:val>
          <c:smooth val="0"/>
          <c:extLst>
            <c:ext xmlns:c16="http://schemas.microsoft.com/office/drawing/2014/chart" uri="{C3380CC4-5D6E-409C-BE32-E72D297353CC}">
              <c16:uniqueId val="{00000001-ABFC-42DA-BDDB-48593E5593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70.739999999999995</c:v>
                </c:pt>
                <c:pt idx="3">
                  <c:v>104.1</c:v>
                </c:pt>
                <c:pt idx="4">
                  <c:v>103.62</c:v>
                </c:pt>
              </c:numCache>
            </c:numRef>
          </c:val>
          <c:extLst>
            <c:ext xmlns:c16="http://schemas.microsoft.com/office/drawing/2014/chart" uri="{C3380CC4-5D6E-409C-BE32-E72D297353CC}">
              <c16:uniqueId val="{00000000-C747-4A03-B117-0883750471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101.98</c:v>
                </c:pt>
              </c:numCache>
            </c:numRef>
          </c:val>
          <c:smooth val="0"/>
          <c:extLst>
            <c:ext xmlns:c16="http://schemas.microsoft.com/office/drawing/2014/chart" uri="{C3380CC4-5D6E-409C-BE32-E72D297353CC}">
              <c16:uniqueId val="{00000001-C747-4A03-B117-0883750471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3.36</c:v>
                </c:pt>
                <c:pt idx="3">
                  <c:v>6.71</c:v>
                </c:pt>
                <c:pt idx="4">
                  <c:v>9.93</c:v>
                </c:pt>
              </c:numCache>
            </c:numRef>
          </c:val>
          <c:extLst>
            <c:ext xmlns:c16="http://schemas.microsoft.com/office/drawing/2014/chart" uri="{C3380CC4-5D6E-409C-BE32-E72D297353CC}">
              <c16:uniqueId val="{00000000-E354-47EB-9886-6CA9E5F348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32.57</c:v>
                </c:pt>
              </c:numCache>
            </c:numRef>
          </c:val>
          <c:smooth val="0"/>
          <c:extLst>
            <c:ext xmlns:c16="http://schemas.microsoft.com/office/drawing/2014/chart" uri="{C3380CC4-5D6E-409C-BE32-E72D297353CC}">
              <c16:uniqueId val="{00000001-E354-47EB-9886-6CA9E5F348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FD-4602-98B2-8E50B79DAC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0.04</c:v>
                </c:pt>
              </c:numCache>
            </c:numRef>
          </c:val>
          <c:smooth val="0"/>
          <c:extLst>
            <c:ext xmlns:c16="http://schemas.microsoft.com/office/drawing/2014/chart" uri="{C3380CC4-5D6E-409C-BE32-E72D297353CC}">
              <c16:uniqueId val="{00000001-20FD-4602-98B2-8E50B79DAC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95.18</c:v>
                </c:pt>
                <c:pt idx="3">
                  <c:v>87.01</c:v>
                </c:pt>
                <c:pt idx="4">
                  <c:v>77.7</c:v>
                </c:pt>
              </c:numCache>
            </c:numRef>
          </c:val>
          <c:extLst>
            <c:ext xmlns:c16="http://schemas.microsoft.com/office/drawing/2014/chart" uri="{C3380CC4-5D6E-409C-BE32-E72D297353CC}">
              <c16:uniqueId val="{00000000-1785-48E8-997A-50E917341F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52.27</c:v>
                </c:pt>
              </c:numCache>
            </c:numRef>
          </c:val>
          <c:smooth val="0"/>
          <c:extLst>
            <c:ext xmlns:c16="http://schemas.microsoft.com/office/drawing/2014/chart" uri="{C3380CC4-5D6E-409C-BE32-E72D297353CC}">
              <c16:uniqueId val="{00000001-1785-48E8-997A-50E917341F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13.77</c:v>
                </c:pt>
                <c:pt idx="3">
                  <c:v>22.78</c:v>
                </c:pt>
                <c:pt idx="4">
                  <c:v>24.25</c:v>
                </c:pt>
              </c:numCache>
            </c:numRef>
          </c:val>
          <c:extLst>
            <c:ext xmlns:c16="http://schemas.microsoft.com/office/drawing/2014/chart" uri="{C3380CC4-5D6E-409C-BE32-E72D297353CC}">
              <c16:uniqueId val="{00000000-FE98-4ED2-A2A2-CC92AEC8CB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41.51</c:v>
                </c:pt>
              </c:numCache>
            </c:numRef>
          </c:val>
          <c:smooth val="0"/>
          <c:extLst>
            <c:ext xmlns:c16="http://schemas.microsoft.com/office/drawing/2014/chart" uri="{C3380CC4-5D6E-409C-BE32-E72D297353CC}">
              <c16:uniqueId val="{00000001-FE98-4ED2-A2A2-CC92AEC8CB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788.22</c:v>
                </c:pt>
                <c:pt idx="3">
                  <c:v>789.05</c:v>
                </c:pt>
                <c:pt idx="4">
                  <c:v>751.45</c:v>
                </c:pt>
              </c:numCache>
            </c:numRef>
          </c:val>
          <c:extLst>
            <c:ext xmlns:c16="http://schemas.microsoft.com/office/drawing/2014/chart" uri="{C3380CC4-5D6E-409C-BE32-E72D297353CC}">
              <c16:uniqueId val="{00000000-D8B9-4B24-A72E-879707CE6F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1160.22</c:v>
                </c:pt>
              </c:numCache>
            </c:numRef>
          </c:val>
          <c:smooth val="0"/>
          <c:extLst>
            <c:ext xmlns:c16="http://schemas.microsoft.com/office/drawing/2014/chart" uri="{C3380CC4-5D6E-409C-BE32-E72D297353CC}">
              <c16:uniqueId val="{00000001-D8B9-4B24-A72E-879707CE6F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101</c:v>
                </c:pt>
                <c:pt idx="3">
                  <c:v>114.98</c:v>
                </c:pt>
                <c:pt idx="4">
                  <c:v>96.77</c:v>
                </c:pt>
              </c:numCache>
            </c:numRef>
          </c:val>
          <c:extLst>
            <c:ext xmlns:c16="http://schemas.microsoft.com/office/drawing/2014/chart" uri="{C3380CC4-5D6E-409C-BE32-E72D297353CC}">
              <c16:uniqueId val="{00000000-41A4-4C33-B316-11260E9E1F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81.81</c:v>
                </c:pt>
              </c:numCache>
            </c:numRef>
          </c:val>
          <c:smooth val="0"/>
          <c:extLst>
            <c:ext xmlns:c16="http://schemas.microsoft.com/office/drawing/2014/chart" uri="{C3380CC4-5D6E-409C-BE32-E72D297353CC}">
              <c16:uniqueId val="{00000001-41A4-4C33-B316-11260E9E1F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147.75</c:v>
                </c:pt>
                <c:pt idx="3">
                  <c:v>124.31</c:v>
                </c:pt>
                <c:pt idx="4">
                  <c:v>148.01</c:v>
                </c:pt>
              </c:numCache>
            </c:numRef>
          </c:val>
          <c:extLst>
            <c:ext xmlns:c16="http://schemas.microsoft.com/office/drawing/2014/chart" uri="{C3380CC4-5D6E-409C-BE32-E72D297353CC}">
              <c16:uniqueId val="{00000000-61DB-48D0-945F-F2C469F50C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193.59</c:v>
                </c:pt>
              </c:numCache>
            </c:numRef>
          </c:val>
          <c:smooth val="0"/>
          <c:extLst>
            <c:ext xmlns:c16="http://schemas.microsoft.com/office/drawing/2014/chart" uri="{C3380CC4-5D6E-409C-BE32-E72D297353CC}">
              <c16:uniqueId val="{00000001-61DB-48D0-945F-F2C469F50C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三種町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15020</v>
      </c>
      <c r="AM8" s="45"/>
      <c r="AN8" s="45"/>
      <c r="AO8" s="45"/>
      <c r="AP8" s="45"/>
      <c r="AQ8" s="45"/>
      <c r="AR8" s="45"/>
      <c r="AS8" s="45"/>
      <c r="AT8" s="46">
        <f>データ!T6</f>
        <v>247.98</v>
      </c>
      <c r="AU8" s="46"/>
      <c r="AV8" s="46"/>
      <c r="AW8" s="46"/>
      <c r="AX8" s="46"/>
      <c r="AY8" s="46"/>
      <c r="AZ8" s="46"/>
      <c r="BA8" s="46"/>
      <c r="BB8" s="46">
        <f>データ!U6</f>
        <v>60.57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54.15</v>
      </c>
      <c r="J10" s="46"/>
      <c r="K10" s="46"/>
      <c r="L10" s="46"/>
      <c r="M10" s="46"/>
      <c r="N10" s="46"/>
      <c r="O10" s="46"/>
      <c r="P10" s="46">
        <f>データ!P6</f>
        <v>73.39</v>
      </c>
      <c r="Q10" s="46"/>
      <c r="R10" s="46"/>
      <c r="S10" s="46"/>
      <c r="T10" s="46"/>
      <c r="U10" s="46"/>
      <c r="V10" s="46"/>
      <c r="W10" s="46">
        <f>データ!Q6</f>
        <v>80.41</v>
      </c>
      <c r="X10" s="46"/>
      <c r="Y10" s="46"/>
      <c r="Z10" s="46"/>
      <c r="AA10" s="46"/>
      <c r="AB10" s="46"/>
      <c r="AC10" s="46"/>
      <c r="AD10" s="45">
        <f>データ!R6</f>
        <v>3080</v>
      </c>
      <c r="AE10" s="45"/>
      <c r="AF10" s="45"/>
      <c r="AG10" s="45"/>
      <c r="AH10" s="45"/>
      <c r="AI10" s="45"/>
      <c r="AJ10" s="45"/>
      <c r="AK10" s="2"/>
      <c r="AL10" s="45">
        <f>データ!V6</f>
        <v>10935</v>
      </c>
      <c r="AM10" s="45"/>
      <c r="AN10" s="45"/>
      <c r="AO10" s="45"/>
      <c r="AP10" s="45"/>
      <c r="AQ10" s="45"/>
      <c r="AR10" s="45"/>
      <c r="AS10" s="45"/>
      <c r="AT10" s="46">
        <f>データ!W6</f>
        <v>5.73</v>
      </c>
      <c r="AU10" s="46"/>
      <c r="AV10" s="46"/>
      <c r="AW10" s="46"/>
      <c r="AX10" s="46"/>
      <c r="AY10" s="46"/>
      <c r="AZ10" s="46"/>
      <c r="BA10" s="46"/>
      <c r="BB10" s="46">
        <f>データ!X6</f>
        <v>1908.38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KR1p1GxYUnEbo8sHBrdA1h20/h0uzImYQBdt3YnzlRq3tKGaTMZi9jkkd5yTfxU6tizrPqZCS8I9vvmwjslYQ==" saltValue="h0FGKIl56/bHCgZbRBeb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53481</v>
      </c>
      <c r="D6" s="19">
        <f t="shared" si="3"/>
        <v>46</v>
      </c>
      <c r="E6" s="19">
        <f t="shared" si="3"/>
        <v>17</v>
      </c>
      <c r="F6" s="19">
        <f t="shared" si="3"/>
        <v>4</v>
      </c>
      <c r="G6" s="19">
        <f t="shared" si="3"/>
        <v>0</v>
      </c>
      <c r="H6" s="19" t="str">
        <f t="shared" si="3"/>
        <v>秋田県　三種町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54.15</v>
      </c>
      <c r="P6" s="20">
        <f t="shared" si="3"/>
        <v>73.39</v>
      </c>
      <c r="Q6" s="20">
        <f t="shared" si="3"/>
        <v>80.41</v>
      </c>
      <c r="R6" s="20">
        <f t="shared" si="3"/>
        <v>3080</v>
      </c>
      <c r="S6" s="20">
        <f t="shared" si="3"/>
        <v>15020</v>
      </c>
      <c r="T6" s="20">
        <f t="shared" si="3"/>
        <v>247.98</v>
      </c>
      <c r="U6" s="20">
        <f t="shared" si="3"/>
        <v>60.57</v>
      </c>
      <c r="V6" s="20">
        <f t="shared" si="3"/>
        <v>10935</v>
      </c>
      <c r="W6" s="20">
        <f t="shared" si="3"/>
        <v>5.73</v>
      </c>
      <c r="X6" s="20">
        <f t="shared" si="3"/>
        <v>1908.38</v>
      </c>
      <c r="Y6" s="21" t="str">
        <f>IF(Y7="",NA(),Y7)</f>
        <v>-</v>
      </c>
      <c r="Z6" s="21" t="str">
        <f t="shared" ref="Z6:AH6" si="4">IF(Z7="",NA(),Z7)</f>
        <v>-</v>
      </c>
      <c r="AA6" s="21">
        <f t="shared" si="4"/>
        <v>70.739999999999995</v>
      </c>
      <c r="AB6" s="21">
        <f t="shared" si="4"/>
        <v>104.1</v>
      </c>
      <c r="AC6" s="21">
        <f t="shared" si="4"/>
        <v>103.62</v>
      </c>
      <c r="AD6" s="21" t="str">
        <f t="shared" si="4"/>
        <v>-</v>
      </c>
      <c r="AE6" s="21" t="str">
        <f t="shared" si="4"/>
        <v>-</v>
      </c>
      <c r="AF6" s="21">
        <f t="shared" si="4"/>
        <v>105.78</v>
      </c>
      <c r="AG6" s="21">
        <f t="shared" si="4"/>
        <v>106.09</v>
      </c>
      <c r="AH6" s="21">
        <f t="shared" si="4"/>
        <v>101.98</v>
      </c>
      <c r="AI6" s="20" t="str">
        <f>IF(AI7="","",IF(AI7="-","【-】","【"&amp;SUBSTITUTE(TEXT(AI7,"#,##0.00"),"-","△")&amp;"】"))</f>
        <v>【104.54】</v>
      </c>
      <c r="AJ6" s="21" t="str">
        <f>IF(AJ7="",NA(),AJ7)</f>
        <v>-</v>
      </c>
      <c r="AK6" s="21" t="str">
        <f t="shared" ref="AK6:AS6" si="5">IF(AK7="",NA(),AK7)</f>
        <v>-</v>
      </c>
      <c r="AL6" s="21">
        <f t="shared" si="5"/>
        <v>95.18</v>
      </c>
      <c r="AM6" s="21">
        <f t="shared" si="5"/>
        <v>87.01</v>
      </c>
      <c r="AN6" s="21">
        <f t="shared" si="5"/>
        <v>77.7</v>
      </c>
      <c r="AO6" s="21" t="str">
        <f t="shared" si="5"/>
        <v>-</v>
      </c>
      <c r="AP6" s="21" t="str">
        <f t="shared" si="5"/>
        <v>-</v>
      </c>
      <c r="AQ6" s="21">
        <f t="shared" si="5"/>
        <v>63.96</v>
      </c>
      <c r="AR6" s="21">
        <f t="shared" si="5"/>
        <v>69.42</v>
      </c>
      <c r="AS6" s="21">
        <f t="shared" si="5"/>
        <v>52.27</v>
      </c>
      <c r="AT6" s="20" t="str">
        <f>IF(AT7="","",IF(AT7="-","【-】","【"&amp;SUBSTITUTE(TEXT(AT7,"#,##0.00"),"-","△")&amp;"】"))</f>
        <v>【65.93】</v>
      </c>
      <c r="AU6" s="21" t="str">
        <f>IF(AU7="",NA(),AU7)</f>
        <v>-</v>
      </c>
      <c r="AV6" s="21" t="str">
        <f t="shared" ref="AV6:BD6" si="6">IF(AV7="",NA(),AV7)</f>
        <v>-</v>
      </c>
      <c r="AW6" s="21">
        <f t="shared" si="6"/>
        <v>13.77</v>
      </c>
      <c r="AX6" s="21">
        <f t="shared" si="6"/>
        <v>22.78</v>
      </c>
      <c r="AY6" s="21">
        <f t="shared" si="6"/>
        <v>24.25</v>
      </c>
      <c r="AZ6" s="21" t="str">
        <f t="shared" si="6"/>
        <v>-</v>
      </c>
      <c r="BA6" s="21" t="str">
        <f t="shared" si="6"/>
        <v>-</v>
      </c>
      <c r="BB6" s="21">
        <f t="shared" si="6"/>
        <v>44.24</v>
      </c>
      <c r="BC6" s="21">
        <f t="shared" si="6"/>
        <v>43.07</v>
      </c>
      <c r="BD6" s="21">
        <f t="shared" si="6"/>
        <v>41.51</v>
      </c>
      <c r="BE6" s="20" t="str">
        <f>IF(BE7="","",IF(BE7="-","【-】","【"&amp;SUBSTITUTE(TEXT(BE7,"#,##0.00"),"-","△")&amp;"】"))</f>
        <v>【44.25】</v>
      </c>
      <c r="BF6" s="21" t="str">
        <f>IF(BF7="",NA(),BF7)</f>
        <v>-</v>
      </c>
      <c r="BG6" s="21" t="str">
        <f t="shared" ref="BG6:BO6" si="7">IF(BG7="",NA(),BG7)</f>
        <v>-</v>
      </c>
      <c r="BH6" s="21">
        <f t="shared" si="7"/>
        <v>788.22</v>
      </c>
      <c r="BI6" s="21">
        <f t="shared" si="7"/>
        <v>789.05</v>
      </c>
      <c r="BJ6" s="21">
        <f t="shared" si="7"/>
        <v>751.45</v>
      </c>
      <c r="BK6" s="21" t="str">
        <f t="shared" si="7"/>
        <v>-</v>
      </c>
      <c r="BL6" s="21" t="str">
        <f t="shared" si="7"/>
        <v>-</v>
      </c>
      <c r="BM6" s="21">
        <f t="shared" si="7"/>
        <v>1258.43</v>
      </c>
      <c r="BN6" s="21">
        <f t="shared" si="7"/>
        <v>1163.75</v>
      </c>
      <c r="BO6" s="21">
        <f t="shared" si="7"/>
        <v>1160.22</v>
      </c>
      <c r="BP6" s="20" t="str">
        <f>IF(BP7="","",IF(BP7="-","【-】","【"&amp;SUBSTITUTE(TEXT(BP7,"#,##0.00"),"-","△")&amp;"】"))</f>
        <v>【1,182.11】</v>
      </c>
      <c r="BQ6" s="21" t="str">
        <f>IF(BQ7="",NA(),BQ7)</f>
        <v>-</v>
      </c>
      <c r="BR6" s="21" t="str">
        <f t="shared" ref="BR6:BZ6" si="8">IF(BR7="",NA(),BR7)</f>
        <v>-</v>
      </c>
      <c r="BS6" s="21">
        <f t="shared" si="8"/>
        <v>101</v>
      </c>
      <c r="BT6" s="21">
        <f t="shared" si="8"/>
        <v>114.98</v>
      </c>
      <c r="BU6" s="21">
        <f t="shared" si="8"/>
        <v>96.77</v>
      </c>
      <c r="BV6" s="21" t="str">
        <f t="shared" si="8"/>
        <v>-</v>
      </c>
      <c r="BW6" s="21" t="str">
        <f t="shared" si="8"/>
        <v>-</v>
      </c>
      <c r="BX6" s="21">
        <f t="shared" si="8"/>
        <v>73.36</v>
      </c>
      <c r="BY6" s="21">
        <f t="shared" si="8"/>
        <v>72.599999999999994</v>
      </c>
      <c r="BZ6" s="21">
        <f t="shared" si="8"/>
        <v>81.81</v>
      </c>
      <c r="CA6" s="20" t="str">
        <f>IF(CA7="","",IF(CA7="-","【-】","【"&amp;SUBSTITUTE(TEXT(CA7,"#,##0.00"),"-","△")&amp;"】"))</f>
        <v>【73.78】</v>
      </c>
      <c r="CB6" s="21" t="str">
        <f>IF(CB7="",NA(),CB7)</f>
        <v>-</v>
      </c>
      <c r="CC6" s="21" t="str">
        <f t="shared" ref="CC6:CK6" si="9">IF(CC7="",NA(),CC7)</f>
        <v>-</v>
      </c>
      <c r="CD6" s="21">
        <f t="shared" si="9"/>
        <v>147.75</v>
      </c>
      <c r="CE6" s="21">
        <f t="shared" si="9"/>
        <v>124.31</v>
      </c>
      <c r="CF6" s="21">
        <f t="shared" si="9"/>
        <v>148.01</v>
      </c>
      <c r="CG6" s="21" t="str">
        <f t="shared" si="9"/>
        <v>-</v>
      </c>
      <c r="CH6" s="21" t="str">
        <f t="shared" si="9"/>
        <v>-</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45.3</v>
      </c>
      <c r="CW6" s="20" t="str">
        <f>IF(CW7="","",IF(CW7="-","【-】","【"&amp;SUBSTITUTE(TEXT(CW7,"#,##0.00"),"-","△")&amp;"】"))</f>
        <v>【42.22】</v>
      </c>
      <c r="CX6" s="21" t="str">
        <f>IF(CX7="",NA(),CX7)</f>
        <v>-</v>
      </c>
      <c r="CY6" s="21" t="str">
        <f t="shared" ref="CY6:DG6" si="11">IF(CY7="",NA(),CY7)</f>
        <v>-</v>
      </c>
      <c r="CZ6" s="21">
        <f t="shared" si="11"/>
        <v>74.099999999999994</v>
      </c>
      <c r="DA6" s="21">
        <f t="shared" si="11"/>
        <v>74.650000000000006</v>
      </c>
      <c r="DB6" s="21">
        <f t="shared" si="11"/>
        <v>74.569999999999993</v>
      </c>
      <c r="DC6" s="21" t="str">
        <f t="shared" si="11"/>
        <v>-</v>
      </c>
      <c r="DD6" s="21" t="str">
        <f t="shared" si="11"/>
        <v>-</v>
      </c>
      <c r="DE6" s="21">
        <f t="shared" si="11"/>
        <v>84.19</v>
      </c>
      <c r="DF6" s="21">
        <f t="shared" si="11"/>
        <v>84.34</v>
      </c>
      <c r="DG6" s="21">
        <f t="shared" si="11"/>
        <v>88.37</v>
      </c>
      <c r="DH6" s="20" t="str">
        <f>IF(DH7="","",IF(DH7="-","【-】","【"&amp;SUBSTITUTE(TEXT(DH7,"#,##0.00"),"-","△")&amp;"】"))</f>
        <v>【85.67】</v>
      </c>
      <c r="DI6" s="21" t="str">
        <f>IF(DI7="",NA(),DI7)</f>
        <v>-</v>
      </c>
      <c r="DJ6" s="21" t="str">
        <f t="shared" ref="DJ6:DR6" si="12">IF(DJ7="",NA(),DJ7)</f>
        <v>-</v>
      </c>
      <c r="DK6" s="21">
        <f t="shared" si="12"/>
        <v>3.36</v>
      </c>
      <c r="DL6" s="21">
        <f t="shared" si="12"/>
        <v>6.71</v>
      </c>
      <c r="DM6" s="21">
        <f t="shared" si="12"/>
        <v>9.93</v>
      </c>
      <c r="DN6" s="21" t="str">
        <f t="shared" si="12"/>
        <v>-</v>
      </c>
      <c r="DO6" s="21" t="str">
        <f t="shared" si="12"/>
        <v>-</v>
      </c>
      <c r="DP6" s="21">
        <f t="shared" si="12"/>
        <v>21.36</v>
      </c>
      <c r="DQ6" s="21">
        <f t="shared" si="12"/>
        <v>22.79</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0.22</v>
      </c>
      <c r="EO6" s="20" t="str">
        <f>IF(EO7="","",IF(EO7="-","【-】","【"&amp;SUBSTITUTE(TEXT(EO7,"#,##0.00"),"-","△")&amp;"】"))</f>
        <v>【0.13】</v>
      </c>
    </row>
    <row r="7" spans="1:148" s="22" customFormat="1" x14ac:dyDescent="0.15">
      <c r="A7" s="14"/>
      <c r="B7" s="23">
        <v>2022</v>
      </c>
      <c r="C7" s="23">
        <v>53481</v>
      </c>
      <c r="D7" s="23">
        <v>46</v>
      </c>
      <c r="E7" s="23">
        <v>17</v>
      </c>
      <c r="F7" s="23">
        <v>4</v>
      </c>
      <c r="G7" s="23">
        <v>0</v>
      </c>
      <c r="H7" s="23" t="s">
        <v>96</v>
      </c>
      <c r="I7" s="23" t="s">
        <v>97</v>
      </c>
      <c r="J7" s="23" t="s">
        <v>98</v>
      </c>
      <c r="K7" s="23" t="s">
        <v>99</v>
      </c>
      <c r="L7" s="23" t="s">
        <v>100</v>
      </c>
      <c r="M7" s="23" t="s">
        <v>101</v>
      </c>
      <c r="N7" s="24" t="s">
        <v>102</v>
      </c>
      <c r="O7" s="24">
        <v>54.15</v>
      </c>
      <c r="P7" s="24">
        <v>73.39</v>
      </c>
      <c r="Q7" s="24">
        <v>80.41</v>
      </c>
      <c r="R7" s="24">
        <v>3080</v>
      </c>
      <c r="S7" s="24">
        <v>15020</v>
      </c>
      <c r="T7" s="24">
        <v>247.98</v>
      </c>
      <c r="U7" s="24">
        <v>60.57</v>
      </c>
      <c r="V7" s="24">
        <v>10935</v>
      </c>
      <c r="W7" s="24">
        <v>5.73</v>
      </c>
      <c r="X7" s="24">
        <v>1908.38</v>
      </c>
      <c r="Y7" s="24" t="s">
        <v>102</v>
      </c>
      <c r="Z7" s="24" t="s">
        <v>102</v>
      </c>
      <c r="AA7" s="24">
        <v>70.739999999999995</v>
      </c>
      <c r="AB7" s="24">
        <v>104.1</v>
      </c>
      <c r="AC7" s="24">
        <v>103.62</v>
      </c>
      <c r="AD7" s="24" t="s">
        <v>102</v>
      </c>
      <c r="AE7" s="24" t="s">
        <v>102</v>
      </c>
      <c r="AF7" s="24">
        <v>105.78</v>
      </c>
      <c r="AG7" s="24">
        <v>106.09</v>
      </c>
      <c r="AH7" s="24">
        <v>101.98</v>
      </c>
      <c r="AI7" s="24">
        <v>104.54</v>
      </c>
      <c r="AJ7" s="24" t="s">
        <v>102</v>
      </c>
      <c r="AK7" s="24" t="s">
        <v>102</v>
      </c>
      <c r="AL7" s="24">
        <v>95.18</v>
      </c>
      <c r="AM7" s="24">
        <v>87.01</v>
      </c>
      <c r="AN7" s="24">
        <v>77.7</v>
      </c>
      <c r="AO7" s="24" t="s">
        <v>102</v>
      </c>
      <c r="AP7" s="24" t="s">
        <v>102</v>
      </c>
      <c r="AQ7" s="24">
        <v>63.96</v>
      </c>
      <c r="AR7" s="24">
        <v>69.42</v>
      </c>
      <c r="AS7" s="24">
        <v>52.27</v>
      </c>
      <c r="AT7" s="24">
        <v>65.930000000000007</v>
      </c>
      <c r="AU7" s="24" t="s">
        <v>102</v>
      </c>
      <c r="AV7" s="24" t="s">
        <v>102</v>
      </c>
      <c r="AW7" s="24">
        <v>13.77</v>
      </c>
      <c r="AX7" s="24">
        <v>22.78</v>
      </c>
      <c r="AY7" s="24">
        <v>24.25</v>
      </c>
      <c r="AZ7" s="24" t="s">
        <v>102</v>
      </c>
      <c r="BA7" s="24" t="s">
        <v>102</v>
      </c>
      <c r="BB7" s="24">
        <v>44.24</v>
      </c>
      <c r="BC7" s="24">
        <v>43.07</v>
      </c>
      <c r="BD7" s="24">
        <v>41.51</v>
      </c>
      <c r="BE7" s="24">
        <v>44.25</v>
      </c>
      <c r="BF7" s="24" t="s">
        <v>102</v>
      </c>
      <c r="BG7" s="24" t="s">
        <v>102</v>
      </c>
      <c r="BH7" s="24">
        <v>788.22</v>
      </c>
      <c r="BI7" s="24">
        <v>789.05</v>
      </c>
      <c r="BJ7" s="24">
        <v>751.45</v>
      </c>
      <c r="BK7" s="24" t="s">
        <v>102</v>
      </c>
      <c r="BL7" s="24" t="s">
        <v>102</v>
      </c>
      <c r="BM7" s="24">
        <v>1258.43</v>
      </c>
      <c r="BN7" s="24">
        <v>1163.75</v>
      </c>
      <c r="BO7" s="24">
        <v>1160.22</v>
      </c>
      <c r="BP7" s="24">
        <v>1182.1099999999999</v>
      </c>
      <c r="BQ7" s="24" t="s">
        <v>102</v>
      </c>
      <c r="BR7" s="24" t="s">
        <v>102</v>
      </c>
      <c r="BS7" s="24">
        <v>101</v>
      </c>
      <c r="BT7" s="24">
        <v>114.98</v>
      </c>
      <c r="BU7" s="24">
        <v>96.77</v>
      </c>
      <c r="BV7" s="24" t="s">
        <v>102</v>
      </c>
      <c r="BW7" s="24" t="s">
        <v>102</v>
      </c>
      <c r="BX7" s="24">
        <v>73.36</v>
      </c>
      <c r="BY7" s="24">
        <v>72.599999999999994</v>
      </c>
      <c r="BZ7" s="24">
        <v>81.81</v>
      </c>
      <c r="CA7" s="24">
        <v>73.78</v>
      </c>
      <c r="CB7" s="24" t="s">
        <v>102</v>
      </c>
      <c r="CC7" s="24" t="s">
        <v>102</v>
      </c>
      <c r="CD7" s="24">
        <v>147.75</v>
      </c>
      <c r="CE7" s="24">
        <v>124.31</v>
      </c>
      <c r="CF7" s="24">
        <v>148.01</v>
      </c>
      <c r="CG7" s="24" t="s">
        <v>102</v>
      </c>
      <c r="CH7" s="24" t="s">
        <v>102</v>
      </c>
      <c r="CI7" s="24">
        <v>224.88</v>
      </c>
      <c r="CJ7" s="24">
        <v>228.64</v>
      </c>
      <c r="CK7" s="24">
        <v>193.59</v>
      </c>
      <c r="CL7" s="24">
        <v>220.62</v>
      </c>
      <c r="CM7" s="24" t="s">
        <v>102</v>
      </c>
      <c r="CN7" s="24" t="s">
        <v>102</v>
      </c>
      <c r="CO7" s="24" t="s">
        <v>102</v>
      </c>
      <c r="CP7" s="24" t="s">
        <v>102</v>
      </c>
      <c r="CQ7" s="24" t="s">
        <v>102</v>
      </c>
      <c r="CR7" s="24" t="s">
        <v>102</v>
      </c>
      <c r="CS7" s="24" t="s">
        <v>102</v>
      </c>
      <c r="CT7" s="24">
        <v>42.4</v>
      </c>
      <c r="CU7" s="24">
        <v>42.28</v>
      </c>
      <c r="CV7" s="24">
        <v>45.3</v>
      </c>
      <c r="CW7" s="24">
        <v>42.22</v>
      </c>
      <c r="CX7" s="24" t="s">
        <v>102</v>
      </c>
      <c r="CY7" s="24" t="s">
        <v>102</v>
      </c>
      <c r="CZ7" s="24">
        <v>74.099999999999994</v>
      </c>
      <c r="DA7" s="24">
        <v>74.650000000000006</v>
      </c>
      <c r="DB7" s="24">
        <v>74.569999999999993</v>
      </c>
      <c r="DC7" s="24" t="s">
        <v>102</v>
      </c>
      <c r="DD7" s="24" t="s">
        <v>102</v>
      </c>
      <c r="DE7" s="24">
        <v>84.19</v>
      </c>
      <c r="DF7" s="24">
        <v>84.34</v>
      </c>
      <c r="DG7" s="24">
        <v>88.37</v>
      </c>
      <c r="DH7" s="24">
        <v>85.67</v>
      </c>
      <c r="DI7" s="24" t="s">
        <v>102</v>
      </c>
      <c r="DJ7" s="24" t="s">
        <v>102</v>
      </c>
      <c r="DK7" s="24">
        <v>3.36</v>
      </c>
      <c r="DL7" s="24">
        <v>6.71</v>
      </c>
      <c r="DM7" s="24">
        <v>9.93</v>
      </c>
      <c r="DN7" s="24" t="s">
        <v>102</v>
      </c>
      <c r="DO7" s="24" t="s">
        <v>102</v>
      </c>
      <c r="DP7" s="24">
        <v>21.36</v>
      </c>
      <c r="DQ7" s="24">
        <v>22.79</v>
      </c>
      <c r="DR7" s="24">
        <v>32.57</v>
      </c>
      <c r="DS7" s="24">
        <v>28</v>
      </c>
      <c r="DT7" s="24" t="s">
        <v>102</v>
      </c>
      <c r="DU7" s="24" t="s">
        <v>102</v>
      </c>
      <c r="DV7" s="24">
        <v>0</v>
      </c>
      <c r="DW7" s="24">
        <v>0</v>
      </c>
      <c r="DX7" s="24">
        <v>0</v>
      </c>
      <c r="DY7" s="24" t="s">
        <v>102</v>
      </c>
      <c r="DZ7" s="24" t="s">
        <v>102</v>
      </c>
      <c r="EA7" s="24">
        <v>0.01</v>
      </c>
      <c r="EB7" s="24">
        <v>0.01</v>
      </c>
      <c r="EC7" s="24">
        <v>0.04</v>
      </c>
      <c r="ED7" s="24">
        <v>0.03</v>
      </c>
      <c r="EE7" s="24" t="s">
        <v>102</v>
      </c>
      <c r="EF7" s="24" t="s">
        <v>102</v>
      </c>
      <c r="EG7" s="24">
        <v>0</v>
      </c>
      <c r="EH7" s="24">
        <v>0</v>
      </c>
      <c r="EI7" s="24">
        <v>0</v>
      </c>
      <c r="EJ7" s="24" t="s">
        <v>102</v>
      </c>
      <c r="EK7" s="24" t="s">
        <v>102</v>
      </c>
      <c r="EL7" s="24">
        <v>0.39</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2024-01-24T01:29:40Z</cp:lastPrinted>
  <dcterms:created xsi:type="dcterms:W3CDTF">2023-12-12T00:54:02Z</dcterms:created>
  <dcterms:modified xsi:type="dcterms:W3CDTF">2024-01-24T01:38:46Z</dcterms:modified>
  <cp:category/>
</cp:coreProperties>
</file>