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UosS7vCB1nn6MEhWjFOR7CmwRXAglaLAoGWe2K149p7Zhg3Z1TzAPCUdTfP2pTlIELJM7WkqNNC62aZI2vJvA==" workbookSaltValue="I86SAv16civxy/Dx41WTl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<sst xmlns="http://schemas.openxmlformats.org/spreadsheetml/2006/main" xmlns:r="http://schemas.openxmlformats.org/officeDocument/2006/relationships" count="111" uniqueCount="111">
  <si>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</si>
  <si>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</si>
  <si>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</si>
  <si>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</si>
  <si>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</si>
  <si>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</si>
  <si>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</si>
  <si>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</si>
  <si>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</si>
  <si>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</si>
  <si>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</si>
  <si>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</si>
  <si>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</si>
  <si>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</si>
  <si>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</si>
  <si>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</si>
  <si>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</si>
  <si>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</si>
  <si>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</si>
  <si>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</si>
  <si>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</si>
  <si>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</si>
  <si>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</si>
  <si>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</si>
  <si>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</si>
  <si>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</si>
  <si>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</si>
  <si>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</si>
  <si>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</si>
  <si>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</si>
  <si>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</si>
  <si>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</si>
  <si>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</si>
  <si>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</si>
  <si>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</si>
  <si>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</si>
  <si>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</si>
  <si>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</si>
  <si>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</si>
  <si>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</si>
  <si>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</si>
  <si>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</si>
  <si>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</si>
  <si>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</si>
  <si>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</si>
  <si>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</si>
  <si>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</si>
  <si>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</si>
  <si>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</si>
  <si>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</si>
  <si>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</si>
  <si>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</si>
  <si>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</si>
  <si>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</si>
  <si>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</si>
  <si>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</si>
  <si>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</si>
  <si>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</si>
  <si>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</si>
  <si>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</si>
  <si>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</si>
  <si>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</si>
  <si>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</si>
  <si>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</si>
  <si>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</si>
  <si>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</si>
  <si>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</si>
  <si>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</si>
  <si>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　経常収支比率は、簡易水道事業と統合後100％前後で運営しており比較的安定していますが、引き続き経費削減に努め平均値並みの数値を目標に運営していきます。
　累積欠損金は、平成29年度に計上してから解消できていないため、料金改定の検討を含め解消を目指していきます。
　流動比率は、企業債償還がピークを迎えていることなどにより、比率は今後増加していくと考えます。
　流動比率、企業債残高対給水収益は、企業債残高の減少により、比率が減少傾向となっています。
　このほか、料金回収率・施設利用率は平均値より優位となっています。
　有収率は、漏水等が増加したため数値が悪化しています。</t>
    <rPh sb="44" eb="45">
      <t>ヒ</t>
    </rPh>
    <rPh sb="46" eb="47">
      <t>ツヅ</t>
    </rPh>
    <rPh sb="48" eb="50">
      <t>ケイヒ</t>
    </rPh>
    <rPh sb="50" eb="52">
      <t>サクゲン</t>
    </rPh>
    <rPh sb="53" eb="54">
      <t>ツト</t>
    </rPh>
    <rPh sb="58" eb="59">
      <t>ナミ</t>
    </rPh>
    <rPh sb="61" eb="63">
      <t>スウチ</t>
    </rPh>
    <rPh sb="64" eb="66">
      <t>モクヒョウ</t>
    </rPh>
    <rPh sb="67" eb="69">
      <t>ウンエイ</t>
    </rPh>
    <rPh sb="133" eb="135">
      <t>リュウドウ</t>
    </rPh>
    <rPh sb="135" eb="137">
      <t>ヒリツ</t>
    </rPh>
    <rPh sb="139" eb="142">
      <t>キギョウサイ</t>
    </rPh>
    <rPh sb="142" eb="144">
      <t>ショウカン</t>
    </rPh>
    <rPh sb="149" eb="150">
      <t>ムカ</t>
    </rPh>
    <rPh sb="162" eb="164">
      <t>ヒリツ</t>
    </rPh>
    <rPh sb="165" eb="167">
      <t>コンゴ</t>
    </rPh>
    <rPh sb="167" eb="169">
      <t>ゾウカ</t>
    </rPh>
    <rPh sb="174" eb="175">
      <t>カンガ</t>
    </rPh>
    <rPh sb="201" eb="203">
      <t>ザンダカ</t>
    </rPh>
    <rPh sb="204" eb="206">
      <t>ゲンショウ</t>
    </rPh>
    <rPh sb="210" eb="212">
      <t>ヒリツ</t>
    </rPh>
    <rPh sb="213" eb="215">
      <t>ゲンショウ</t>
    </rPh>
    <rPh sb="215" eb="217">
      <t>ケイコウ</t>
    </rPh>
    <rPh sb="232" eb="234">
      <t>リョウキン</t>
    </rPh>
    <rPh sb="234" eb="237">
      <t>カイシュウリツ</t>
    </rPh>
    <rPh sb="270" eb="272">
      <t>ゾウカ</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</si>
  <si>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</si>
  <si>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</si>
  <si>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</si>
  <si>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</si>
  <si>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</si>
  <si>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</si>
  <si>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</si>
  <si>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</si>
  <si>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</si>
  <si>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</si>
  <si>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</si>
  <si>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</si>
  <si>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</si>
  <si>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</si>
  <si>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</si>
  <si>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</si>
  <si>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</si>
  <si>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</si>
  <si>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</si>
  <si>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</si>
  <si>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</si>
  <si>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</si>
  <si>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</si>
  <si>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</si>
  <si>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</si>
  <si>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　三種町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</si>
  <si>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</si>
  <si>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</si>
  <si>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</si>
  <si>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</si>
  <si>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</si>
  <si>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</si>
  <si>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</si>
  <si>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</si>
  <si>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</si>
  <si>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</si>
  <si>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</si>
  <si>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</si>
  <si>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</si>
  <si>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</si>
  <si>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管路については、概ね平成になってから施工したものであるため耐用年数の範囲となっている。
　施設（ポンプ設備や機械及び電気設備）については、老朽化による故障がみられることから、更新工事等を順次行っています。</t>
    <rPh sb="46" eb="48">
      <t>シセツ</t>
    </rPh>
    <rPh sb="52" eb="54">
      <t>セツビ</t>
    </rPh>
    <phoneticPr fontId="1"/>
  </si>
  <si>
    <t>　簡易水道事業との経営統合後は各数値で優位となりましたが、人口減少により収入が減少傾向にあります。また、老朽化に伴う機械設備の不具合等が増加してきているため、順次更新工事を行っています。
　今後は、将来の水道事業規模等を見据えながら料金改定等を検討していきます。
　引き続き、安定した収入の確保と経費削減に努めます。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</si>
</sst>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0.37</c:v>
                </c:pt>
                <c:pt idx="2">
                  <c:v>0.25</c:v>
                </c:pt>
                <c:pt idx="3">
                  <c:v>0.45</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0.5</c:v>
                </c:pt>
                <c:pt idx="3">
                  <c:v>0.4</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c:v>
                </c:pt>
                <c:pt idx="1">
                  <c:v>61.61</c:v>
                </c:pt>
                <c:pt idx="2">
                  <c:v>61.15</c:v>
                </c:pt>
                <c:pt idx="3">
                  <c:v>59.45</c:v>
                </c:pt>
                <c:pt idx="4">
                  <c:v>62.36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53.87</c:v>
                </c:pt>
                <c:pt idx="3">
                  <c:v>54.49</c:v>
                </c:pt>
                <c:pt idx="4">
                  <c:v>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78.430000000000007</c:v>
                </c:pt>
                <c:pt idx="1">
                  <c:v>79.02</c:v>
                </c:pt>
                <c:pt idx="2">
                  <c:v>77.63</c:v>
                </c:pt>
                <c:pt idx="3">
                  <c:v>77.2</c:v>
                </c:pt>
                <c:pt idx="4">
                  <c:v>72.84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79.489999999999995</c:v>
                </c:pt>
                <c:pt idx="3">
                  <c:v>78.8</c:v>
                </c:pt>
                <c:pt idx="4">
                  <c:v>77.98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96.49</c:v>
                </c:pt>
                <c:pt idx="1">
                  <c:v>102</c:v>
                </c:pt>
                <c:pt idx="2">
                  <c:v>100.02</c:v>
                </c:pt>
                <c:pt idx="3">
                  <c:v>100.9</c:v>
                </c:pt>
                <c:pt idx="4">
                  <c:v>103.02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107.81</c:v>
                </c:pt>
                <c:pt idx="3">
                  <c:v>107.21</c:v>
                </c:pt>
                <c:pt idx="4">
                  <c:v>105.97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43.53</c:v>
                </c:pt>
                <c:pt idx="1">
                  <c:v>45.75</c:v>
                </c:pt>
                <c:pt idx="2">
                  <c:v>47.79</c:v>
                </c:pt>
                <c:pt idx="3">
                  <c:v>49.79</c:v>
                </c:pt>
                <c:pt idx="4">
                  <c:v>52.45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50.75</c:v>
                </c:pt>
                <c:pt idx="3">
                  <c:v>51.72</c:v>
                </c:pt>
                <c:pt idx="4">
                  <c:v>52.27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21.14</c:v>
                </c:pt>
                <c:pt idx="3">
                  <c:v>22.12</c:v>
                </c:pt>
                <c:pt idx="4">
                  <c:v>25.67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51.82</c:v>
                </c:pt>
                <c:pt idx="1">
                  <c:v>48.14</c:v>
                </c:pt>
                <c:pt idx="2">
                  <c:v>46.88</c:v>
                </c:pt>
                <c:pt idx="3">
                  <c:v>46.02</c:v>
                </c:pt>
                <c:pt idx="4">
                  <c:v>42.56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8.86</c:v>
                </c:pt>
                <c:pt idx="3">
                  <c:v>7.65</c:v>
                </c:pt>
                <c:pt idx="4">
                  <c:v>8.52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66.34</c:v>
                </c:pt>
                <c:pt idx="1">
                  <c:v>122.8</c:v>
                </c:pt>
                <c:pt idx="2">
                  <c:v>139.52000000000001</c:v>
                </c:pt>
                <c:pt idx="3">
                  <c:v>248.6</c:v>
                </c:pt>
                <c:pt idx="4">
                  <c:v>336.13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384.23</c:v>
                </c:pt>
                <c:pt idx="3">
                  <c:v>364.3</c:v>
                </c:pt>
                <c:pt idx="4">
                  <c:v>378.87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409.69</c:v>
                </c:pt>
                <c:pt idx="1">
                  <c:v>345.77</c:v>
                </c:pt>
                <c:pt idx="2">
                  <c:v>313.89999999999998</c:v>
                </c:pt>
                <c:pt idx="3">
                  <c:v>286.39</c:v>
                </c:pt>
                <c:pt idx="4">
                  <c:v>248.83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439.43</c:v>
                </c:pt>
                <c:pt idx="3">
                  <c:v>438.41</c:v>
                </c:pt>
                <c:pt idx="4">
                  <c:v>430.23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86.87</c:v>
                </c:pt>
                <c:pt idx="1">
                  <c:v>94.28</c:v>
                </c:pt>
                <c:pt idx="2">
                  <c:v>93.22</c:v>
                </c:pt>
                <c:pt idx="3">
                  <c:v>94.53</c:v>
                </c:pt>
                <c:pt idx="4">
                  <c:v>94.21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94.41</c:v>
                </c:pt>
                <c:pt idx="3">
                  <c:v>90.96</c:v>
                </c:pt>
                <c:pt idx="4">
                  <c:v>90.66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192.88</c:v>
                </c:pt>
                <c:pt idx="1">
                  <c:v>178</c:v>
                </c:pt>
                <c:pt idx="2">
                  <c:v>181.14</c:v>
                </c:pt>
                <c:pt idx="3">
                  <c:v>179.62</c:v>
                </c:pt>
                <c:pt idx="4">
                  <c:v>180.21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192.13</c:v>
                </c:pt>
                <c:pt idx="3">
                  <c:v>197.04</c:v>
                </c:pt>
                <c:pt idx="4">
                  <c:v>199.33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三種町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14609</v>
      </c>
      <c r="AM8" s="29"/>
      <c r="AN8" s="29"/>
      <c r="AO8" s="29"/>
      <c r="AP8" s="29"/>
      <c r="AQ8" s="29"/>
      <c r="AR8" s="29"/>
      <c r="AS8" s="29"/>
      <c r="AT8" s="7">
        <f>データ!$S$6</f>
        <v>247.98</v>
      </c>
      <c r="AU8" s="15"/>
      <c r="AV8" s="15"/>
      <c r="AW8" s="15"/>
      <c r="AX8" s="15"/>
      <c r="AY8" s="15"/>
      <c r="AZ8" s="15"/>
      <c r="BA8" s="15"/>
      <c r="BB8" s="27">
        <f>データ!$T$6</f>
        <v>58.91</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7"/>
      <c r="BN9" s="54" t="s">
        <v>31</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82.07</v>
      </c>
      <c r="J10" s="15"/>
      <c r="K10" s="15"/>
      <c r="L10" s="15"/>
      <c r="M10" s="15"/>
      <c r="N10" s="15"/>
      <c r="O10" s="24"/>
      <c r="P10" s="27">
        <f>データ!$P$6</f>
        <v>73.64</v>
      </c>
      <c r="Q10" s="27"/>
      <c r="R10" s="27"/>
      <c r="S10" s="27"/>
      <c r="T10" s="27"/>
      <c r="U10" s="27"/>
      <c r="V10" s="27"/>
      <c r="W10" s="29">
        <f>データ!$Q$6</f>
        <v>3367</v>
      </c>
      <c r="X10" s="29"/>
      <c r="Y10" s="29"/>
      <c r="Z10" s="29"/>
      <c r="AA10" s="29"/>
      <c r="AB10" s="29"/>
      <c r="AC10" s="29"/>
      <c r="AD10" s="2"/>
      <c r="AE10" s="2"/>
      <c r="AF10" s="2"/>
      <c r="AG10" s="2"/>
      <c r="AH10" s="2"/>
      <c r="AI10" s="2"/>
      <c r="AJ10" s="2"/>
      <c r="AK10" s="2"/>
      <c r="AL10" s="29">
        <f>データ!$U$6</f>
        <v>10639</v>
      </c>
      <c r="AM10" s="29"/>
      <c r="AN10" s="29"/>
      <c r="AO10" s="29"/>
      <c r="AP10" s="29"/>
      <c r="AQ10" s="29"/>
      <c r="AR10" s="29"/>
      <c r="AS10" s="29"/>
      <c r="AT10" s="7">
        <f>データ!$V$6</f>
        <v>17.559999999999999</v>
      </c>
      <c r="AU10" s="15"/>
      <c r="AV10" s="15"/>
      <c r="AW10" s="15"/>
      <c r="AX10" s="15"/>
      <c r="AY10" s="15"/>
      <c r="AZ10" s="15"/>
      <c r="BA10" s="15"/>
      <c r="BB10" s="27">
        <f>データ!$W$6</f>
        <v>605.87</v>
      </c>
      <c r="BC10" s="27"/>
      <c r="BD10" s="27"/>
      <c r="BE10" s="27"/>
      <c r="BF10" s="27"/>
      <c r="BG10" s="27"/>
      <c r="BH10" s="27"/>
      <c r="BI10" s="27"/>
      <c r="BJ10" s="2"/>
      <c r="BK10" s="2"/>
      <c r="BL10" s="38" t="s">
        <v>33</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68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53</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HGlH0Y5ZQXYGvoNQHM3Goy++pTaXsj8Tix79jC36FKo+5euEeDURKCGYtR/MwADS1i71PjobGfcsIbIou3NWjQ==" saltValue="rlbdWKLHydXVDviwe6gyr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57</v>
      </c>
      <c r="D3" s="67" t="s">
        <v>58</v>
      </c>
      <c r="E3" s="67" t="s">
        <v>4</v>
      </c>
      <c r="F3" s="67" t="s">
        <v>3</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60</v>
      </c>
      <c r="BF4" s="84"/>
      <c r="BG4" s="84"/>
      <c r="BH4" s="84"/>
      <c r="BI4" s="84"/>
      <c r="BJ4" s="84"/>
      <c r="BK4" s="84"/>
      <c r="BL4" s="84"/>
      <c r="BM4" s="84"/>
      <c r="BN4" s="84"/>
      <c r="BO4" s="84"/>
      <c r="BP4" s="84" t="s">
        <v>34</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61</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27</v>
      </c>
      <c r="B5" s="69"/>
      <c r="C5" s="69"/>
      <c r="D5" s="69"/>
      <c r="E5" s="69"/>
      <c r="F5" s="69"/>
      <c r="G5" s="69"/>
      <c r="H5" s="76" t="s">
        <v>56</v>
      </c>
      <c r="I5" s="76" t="s">
        <v>69</v>
      </c>
      <c r="J5" s="76" t="s">
        <v>70</v>
      </c>
      <c r="K5" s="76" t="s">
        <v>71</v>
      </c>
      <c r="L5" s="76" t="s">
        <v>72</v>
      </c>
      <c r="M5" s="76" t="s">
        <v>5</v>
      </c>
      <c r="N5" s="76" t="s">
        <v>73</v>
      </c>
      <c r="O5" s="76" t="s">
        <v>74</v>
      </c>
      <c r="P5" s="76" t="s">
        <v>75</v>
      </c>
      <c r="Q5" s="76" t="s">
        <v>76</v>
      </c>
      <c r="R5" s="76" t="s">
        <v>77</v>
      </c>
      <c r="S5" s="76" t="s">
        <v>78</v>
      </c>
      <c r="T5" s="76" t="s">
        <v>63</v>
      </c>
      <c r="U5" s="76" t="s">
        <v>79</v>
      </c>
      <c r="V5" s="76" t="s">
        <v>80</v>
      </c>
      <c r="W5" s="76" t="s">
        <v>81</v>
      </c>
      <c r="X5" s="76" t="s">
        <v>82</v>
      </c>
      <c r="Y5" s="76" t="s">
        <v>83</v>
      </c>
      <c r="Z5" s="76" t="s">
        <v>84</v>
      </c>
      <c r="AA5" s="76" t="s">
        <v>85</v>
      </c>
      <c r="AB5" s="76" t="s">
        <v>86</v>
      </c>
      <c r="AC5" s="76" t="s">
        <v>87</v>
      </c>
      <c r="AD5" s="76" t="s">
        <v>89</v>
      </c>
      <c r="AE5" s="76" t="s">
        <v>90</v>
      </c>
      <c r="AF5" s="76" t="s">
        <v>91</v>
      </c>
      <c r="AG5" s="76" t="s">
        <v>92</v>
      </c>
      <c r="AH5" s="76" t="s">
        <v>42</v>
      </c>
      <c r="AI5" s="76" t="s">
        <v>82</v>
      </c>
      <c r="AJ5" s="76" t="s">
        <v>83</v>
      </c>
      <c r="AK5" s="76" t="s">
        <v>84</v>
      </c>
      <c r="AL5" s="76" t="s">
        <v>85</v>
      </c>
      <c r="AM5" s="76" t="s">
        <v>86</v>
      </c>
      <c r="AN5" s="76" t="s">
        <v>87</v>
      </c>
      <c r="AO5" s="76" t="s">
        <v>89</v>
      </c>
      <c r="AP5" s="76" t="s">
        <v>90</v>
      </c>
      <c r="AQ5" s="76" t="s">
        <v>91</v>
      </c>
      <c r="AR5" s="76" t="s">
        <v>92</v>
      </c>
      <c r="AS5" s="76" t="s">
        <v>88</v>
      </c>
      <c r="AT5" s="76" t="s">
        <v>82</v>
      </c>
      <c r="AU5" s="76" t="s">
        <v>83</v>
      </c>
      <c r="AV5" s="76" t="s">
        <v>84</v>
      </c>
      <c r="AW5" s="76" t="s">
        <v>85</v>
      </c>
      <c r="AX5" s="76" t="s">
        <v>86</v>
      </c>
      <c r="AY5" s="76" t="s">
        <v>87</v>
      </c>
      <c r="AZ5" s="76" t="s">
        <v>89</v>
      </c>
      <c r="BA5" s="76" t="s">
        <v>90</v>
      </c>
      <c r="BB5" s="76" t="s">
        <v>91</v>
      </c>
      <c r="BC5" s="76" t="s">
        <v>92</v>
      </c>
      <c r="BD5" s="76" t="s">
        <v>88</v>
      </c>
      <c r="BE5" s="76" t="s">
        <v>82</v>
      </c>
      <c r="BF5" s="76" t="s">
        <v>83</v>
      </c>
      <c r="BG5" s="76" t="s">
        <v>84</v>
      </c>
      <c r="BH5" s="76" t="s">
        <v>85</v>
      </c>
      <c r="BI5" s="76" t="s">
        <v>86</v>
      </c>
      <c r="BJ5" s="76" t="s">
        <v>87</v>
      </c>
      <c r="BK5" s="76" t="s">
        <v>89</v>
      </c>
      <c r="BL5" s="76" t="s">
        <v>90</v>
      </c>
      <c r="BM5" s="76" t="s">
        <v>91</v>
      </c>
      <c r="BN5" s="76" t="s">
        <v>92</v>
      </c>
      <c r="BO5" s="76" t="s">
        <v>88</v>
      </c>
      <c r="BP5" s="76" t="s">
        <v>82</v>
      </c>
      <c r="BQ5" s="76" t="s">
        <v>83</v>
      </c>
      <c r="BR5" s="76" t="s">
        <v>84</v>
      </c>
      <c r="BS5" s="76" t="s">
        <v>85</v>
      </c>
      <c r="BT5" s="76" t="s">
        <v>86</v>
      </c>
      <c r="BU5" s="76" t="s">
        <v>87</v>
      </c>
      <c r="BV5" s="76" t="s">
        <v>89</v>
      </c>
      <c r="BW5" s="76" t="s">
        <v>90</v>
      </c>
      <c r="BX5" s="76" t="s">
        <v>91</v>
      </c>
      <c r="BY5" s="76" t="s">
        <v>92</v>
      </c>
      <c r="BZ5" s="76" t="s">
        <v>88</v>
      </c>
      <c r="CA5" s="76" t="s">
        <v>82</v>
      </c>
      <c r="CB5" s="76" t="s">
        <v>83</v>
      </c>
      <c r="CC5" s="76" t="s">
        <v>84</v>
      </c>
      <c r="CD5" s="76" t="s">
        <v>85</v>
      </c>
      <c r="CE5" s="76" t="s">
        <v>86</v>
      </c>
      <c r="CF5" s="76" t="s">
        <v>87</v>
      </c>
      <c r="CG5" s="76" t="s">
        <v>89</v>
      </c>
      <c r="CH5" s="76" t="s">
        <v>90</v>
      </c>
      <c r="CI5" s="76" t="s">
        <v>91</v>
      </c>
      <c r="CJ5" s="76" t="s">
        <v>92</v>
      </c>
      <c r="CK5" s="76" t="s">
        <v>88</v>
      </c>
      <c r="CL5" s="76" t="s">
        <v>82</v>
      </c>
      <c r="CM5" s="76" t="s">
        <v>83</v>
      </c>
      <c r="CN5" s="76" t="s">
        <v>84</v>
      </c>
      <c r="CO5" s="76" t="s">
        <v>85</v>
      </c>
      <c r="CP5" s="76" t="s">
        <v>86</v>
      </c>
      <c r="CQ5" s="76" t="s">
        <v>87</v>
      </c>
      <c r="CR5" s="76" t="s">
        <v>89</v>
      </c>
      <c r="CS5" s="76" t="s">
        <v>90</v>
      </c>
      <c r="CT5" s="76" t="s">
        <v>91</v>
      </c>
      <c r="CU5" s="76" t="s">
        <v>92</v>
      </c>
      <c r="CV5" s="76" t="s">
        <v>88</v>
      </c>
      <c r="CW5" s="76" t="s">
        <v>82</v>
      </c>
      <c r="CX5" s="76" t="s">
        <v>83</v>
      </c>
      <c r="CY5" s="76" t="s">
        <v>84</v>
      </c>
      <c r="CZ5" s="76" t="s">
        <v>85</v>
      </c>
      <c r="DA5" s="76" t="s">
        <v>86</v>
      </c>
      <c r="DB5" s="76" t="s">
        <v>87</v>
      </c>
      <c r="DC5" s="76" t="s">
        <v>89</v>
      </c>
      <c r="DD5" s="76" t="s">
        <v>90</v>
      </c>
      <c r="DE5" s="76" t="s">
        <v>91</v>
      </c>
      <c r="DF5" s="76" t="s">
        <v>92</v>
      </c>
      <c r="DG5" s="76" t="s">
        <v>88</v>
      </c>
      <c r="DH5" s="76" t="s">
        <v>82</v>
      </c>
      <c r="DI5" s="76" t="s">
        <v>83</v>
      </c>
      <c r="DJ5" s="76" t="s">
        <v>84</v>
      </c>
      <c r="DK5" s="76" t="s">
        <v>85</v>
      </c>
      <c r="DL5" s="76" t="s">
        <v>86</v>
      </c>
      <c r="DM5" s="76" t="s">
        <v>87</v>
      </c>
      <c r="DN5" s="76" t="s">
        <v>89</v>
      </c>
      <c r="DO5" s="76" t="s">
        <v>90</v>
      </c>
      <c r="DP5" s="76" t="s">
        <v>91</v>
      </c>
      <c r="DQ5" s="76" t="s">
        <v>92</v>
      </c>
      <c r="DR5" s="76" t="s">
        <v>88</v>
      </c>
      <c r="DS5" s="76" t="s">
        <v>82</v>
      </c>
      <c r="DT5" s="76" t="s">
        <v>83</v>
      </c>
      <c r="DU5" s="76" t="s">
        <v>84</v>
      </c>
      <c r="DV5" s="76" t="s">
        <v>85</v>
      </c>
      <c r="DW5" s="76" t="s">
        <v>86</v>
      </c>
      <c r="DX5" s="76" t="s">
        <v>87</v>
      </c>
      <c r="DY5" s="76" t="s">
        <v>89</v>
      </c>
      <c r="DZ5" s="76" t="s">
        <v>90</v>
      </c>
      <c r="EA5" s="76" t="s">
        <v>91</v>
      </c>
      <c r="EB5" s="76" t="s">
        <v>92</v>
      </c>
      <c r="EC5" s="76" t="s">
        <v>88</v>
      </c>
      <c r="ED5" s="76" t="s">
        <v>82</v>
      </c>
      <c r="EE5" s="76" t="s">
        <v>83</v>
      </c>
      <c r="EF5" s="76" t="s">
        <v>84</v>
      </c>
      <c r="EG5" s="76" t="s">
        <v>85</v>
      </c>
      <c r="EH5" s="76" t="s">
        <v>86</v>
      </c>
      <c r="EI5" s="76" t="s">
        <v>87</v>
      </c>
      <c r="EJ5" s="76" t="s">
        <v>89</v>
      </c>
      <c r="EK5" s="76" t="s">
        <v>90</v>
      </c>
      <c r="EL5" s="76" t="s">
        <v>91</v>
      </c>
      <c r="EM5" s="76" t="s">
        <v>92</v>
      </c>
      <c r="EN5" s="76" t="s">
        <v>88</v>
      </c>
    </row>
    <row r="6" spans="1:144" s="64" customFormat="1">
      <c r="A6" s="65" t="s">
        <v>93</v>
      </c>
      <c r="B6" s="70">
        <f t="shared" ref="B6:W6" si="1">B7</f>
        <v>2023</v>
      </c>
      <c r="C6" s="70">
        <f t="shared" si="1"/>
        <v>53481</v>
      </c>
      <c r="D6" s="70">
        <f t="shared" si="1"/>
        <v>46</v>
      </c>
      <c r="E6" s="70">
        <f t="shared" si="1"/>
        <v>1</v>
      </c>
      <c r="F6" s="70">
        <f t="shared" si="1"/>
        <v>0</v>
      </c>
      <c r="G6" s="70">
        <f t="shared" si="1"/>
        <v>1</v>
      </c>
      <c r="H6" s="70" t="str">
        <f t="shared" si="1"/>
        <v>秋田県　三種町</v>
      </c>
      <c r="I6" s="70" t="str">
        <f t="shared" si="1"/>
        <v>法適用</v>
      </c>
      <c r="J6" s="70" t="str">
        <f t="shared" si="1"/>
        <v>水道事業</v>
      </c>
      <c r="K6" s="70" t="str">
        <f t="shared" si="1"/>
        <v>末端給水事業</v>
      </c>
      <c r="L6" s="70" t="str">
        <f t="shared" si="1"/>
        <v>A7</v>
      </c>
      <c r="M6" s="70" t="str">
        <f t="shared" si="1"/>
        <v>非設置</v>
      </c>
      <c r="N6" s="79" t="str">
        <f t="shared" si="1"/>
        <v>-</v>
      </c>
      <c r="O6" s="79">
        <f t="shared" si="1"/>
        <v>82.07</v>
      </c>
      <c r="P6" s="79">
        <f t="shared" si="1"/>
        <v>73.64</v>
      </c>
      <c r="Q6" s="79">
        <f t="shared" si="1"/>
        <v>3367</v>
      </c>
      <c r="R6" s="79">
        <f t="shared" si="1"/>
        <v>14609</v>
      </c>
      <c r="S6" s="79">
        <f t="shared" si="1"/>
        <v>247.98</v>
      </c>
      <c r="T6" s="79">
        <f t="shared" si="1"/>
        <v>58.91</v>
      </c>
      <c r="U6" s="79">
        <f t="shared" si="1"/>
        <v>10639</v>
      </c>
      <c r="V6" s="79">
        <f t="shared" si="1"/>
        <v>17.559999999999999</v>
      </c>
      <c r="W6" s="79">
        <f t="shared" si="1"/>
        <v>605.87</v>
      </c>
      <c r="X6" s="85">
        <f t="shared" ref="X6:AG6" si="2">IF(X7="",NA(),X7)</f>
        <v>96.49</v>
      </c>
      <c r="Y6" s="85">
        <f t="shared" si="2"/>
        <v>102</v>
      </c>
      <c r="Z6" s="85">
        <f t="shared" si="2"/>
        <v>100.02</v>
      </c>
      <c r="AA6" s="85">
        <f t="shared" si="2"/>
        <v>100.9</v>
      </c>
      <c r="AB6" s="85">
        <f t="shared" si="2"/>
        <v>103.02</v>
      </c>
      <c r="AC6" s="85">
        <f t="shared" si="2"/>
        <v>108.46</v>
      </c>
      <c r="AD6" s="85">
        <f t="shared" si="2"/>
        <v>109.02</v>
      </c>
      <c r="AE6" s="85">
        <f t="shared" si="2"/>
        <v>107.81</v>
      </c>
      <c r="AF6" s="85">
        <f t="shared" si="2"/>
        <v>107.21</v>
      </c>
      <c r="AG6" s="85">
        <f t="shared" si="2"/>
        <v>105.97</v>
      </c>
      <c r="AH6" s="79" t="str">
        <f>IF(AH7="","",IF(AH7="-","【-】","【"&amp;SUBSTITUTE(TEXT(AH7,"#,##0.00"),"-","△")&amp;"】"))</f>
        <v>【108.24】</v>
      </c>
      <c r="AI6" s="85">
        <f t="shared" ref="AI6:AR6" si="3">IF(AI7="",NA(),AI7)</f>
        <v>51.82</v>
      </c>
      <c r="AJ6" s="85">
        <f t="shared" si="3"/>
        <v>48.14</v>
      </c>
      <c r="AK6" s="85">
        <f t="shared" si="3"/>
        <v>46.88</v>
      </c>
      <c r="AL6" s="85">
        <f t="shared" si="3"/>
        <v>46.02</v>
      </c>
      <c r="AM6" s="85">
        <f t="shared" si="3"/>
        <v>42.56</v>
      </c>
      <c r="AN6" s="85">
        <f t="shared" si="3"/>
        <v>11.94</v>
      </c>
      <c r="AO6" s="85">
        <f t="shared" si="3"/>
        <v>11</v>
      </c>
      <c r="AP6" s="85">
        <f t="shared" si="3"/>
        <v>8.86</v>
      </c>
      <c r="AQ6" s="85">
        <f t="shared" si="3"/>
        <v>7.65</v>
      </c>
      <c r="AR6" s="85">
        <f t="shared" si="3"/>
        <v>8.52</v>
      </c>
      <c r="AS6" s="79" t="str">
        <f>IF(AS7="","",IF(AS7="-","【-】","【"&amp;SUBSTITUTE(TEXT(AS7,"#,##0.00"),"-","△")&amp;"】"))</f>
        <v>【1.50】</v>
      </c>
      <c r="AT6" s="85">
        <f t="shared" ref="AT6:BC6" si="4">IF(AT7="",NA(),AT7)</f>
        <v>66.34</v>
      </c>
      <c r="AU6" s="85">
        <f t="shared" si="4"/>
        <v>122.8</v>
      </c>
      <c r="AV6" s="85">
        <f t="shared" si="4"/>
        <v>139.52000000000001</v>
      </c>
      <c r="AW6" s="85">
        <f t="shared" si="4"/>
        <v>248.6</v>
      </c>
      <c r="AX6" s="85">
        <f t="shared" si="4"/>
        <v>336.13</v>
      </c>
      <c r="AY6" s="85">
        <f t="shared" si="4"/>
        <v>362.93</v>
      </c>
      <c r="AZ6" s="85">
        <f t="shared" si="4"/>
        <v>371.81</v>
      </c>
      <c r="BA6" s="85">
        <f t="shared" si="4"/>
        <v>384.23</v>
      </c>
      <c r="BB6" s="85">
        <f t="shared" si="4"/>
        <v>364.3</v>
      </c>
      <c r="BC6" s="85">
        <f t="shared" si="4"/>
        <v>378.87</v>
      </c>
      <c r="BD6" s="79" t="str">
        <f>IF(BD7="","",IF(BD7="-","【-】","【"&amp;SUBSTITUTE(TEXT(BD7,"#,##0.00"),"-","△")&amp;"】"))</f>
        <v>【243.36】</v>
      </c>
      <c r="BE6" s="85">
        <f t="shared" ref="BE6:BN6" si="5">IF(BE7="",NA(),BE7)</f>
        <v>409.69</v>
      </c>
      <c r="BF6" s="85">
        <f t="shared" si="5"/>
        <v>345.77</v>
      </c>
      <c r="BG6" s="85">
        <f t="shared" si="5"/>
        <v>313.89999999999998</v>
      </c>
      <c r="BH6" s="85">
        <f t="shared" si="5"/>
        <v>286.39</v>
      </c>
      <c r="BI6" s="85">
        <f t="shared" si="5"/>
        <v>248.83</v>
      </c>
      <c r="BJ6" s="85">
        <f t="shared" si="5"/>
        <v>439.05</v>
      </c>
      <c r="BK6" s="85">
        <f t="shared" si="5"/>
        <v>465.85</v>
      </c>
      <c r="BL6" s="85">
        <f t="shared" si="5"/>
        <v>439.43</v>
      </c>
      <c r="BM6" s="85">
        <f t="shared" si="5"/>
        <v>438.41</v>
      </c>
      <c r="BN6" s="85">
        <f t="shared" si="5"/>
        <v>430.23</v>
      </c>
      <c r="BO6" s="79" t="str">
        <f>IF(BO7="","",IF(BO7="-","【-】","【"&amp;SUBSTITUTE(TEXT(BO7,"#,##0.00"),"-","△")&amp;"】"))</f>
        <v>【265.93】</v>
      </c>
      <c r="BP6" s="85">
        <f t="shared" ref="BP6:BY6" si="6">IF(BP7="",NA(),BP7)</f>
        <v>86.87</v>
      </c>
      <c r="BQ6" s="85">
        <f t="shared" si="6"/>
        <v>94.28</v>
      </c>
      <c r="BR6" s="85">
        <f t="shared" si="6"/>
        <v>93.22</v>
      </c>
      <c r="BS6" s="85">
        <f t="shared" si="6"/>
        <v>94.53</v>
      </c>
      <c r="BT6" s="85">
        <f t="shared" si="6"/>
        <v>94.21</v>
      </c>
      <c r="BU6" s="85">
        <f t="shared" si="6"/>
        <v>95.26</v>
      </c>
      <c r="BV6" s="85">
        <f t="shared" si="6"/>
        <v>92.39</v>
      </c>
      <c r="BW6" s="85">
        <f t="shared" si="6"/>
        <v>94.41</v>
      </c>
      <c r="BX6" s="85">
        <f t="shared" si="6"/>
        <v>90.96</v>
      </c>
      <c r="BY6" s="85">
        <f t="shared" si="6"/>
        <v>90.66</v>
      </c>
      <c r="BZ6" s="79" t="str">
        <f>IF(BZ7="","",IF(BZ7="-","【-】","【"&amp;SUBSTITUTE(TEXT(BZ7,"#,##0.00"),"-","△")&amp;"】"))</f>
        <v>【97.82】</v>
      </c>
      <c r="CA6" s="85">
        <f t="shared" ref="CA6:CJ6" si="7">IF(CA7="",NA(),CA7)</f>
        <v>192.88</v>
      </c>
      <c r="CB6" s="85">
        <f t="shared" si="7"/>
        <v>178</v>
      </c>
      <c r="CC6" s="85">
        <f t="shared" si="7"/>
        <v>181.14</v>
      </c>
      <c r="CD6" s="85">
        <f t="shared" si="7"/>
        <v>179.62</v>
      </c>
      <c r="CE6" s="85">
        <f t="shared" si="7"/>
        <v>180.21</v>
      </c>
      <c r="CF6" s="85">
        <f t="shared" si="7"/>
        <v>192.82</v>
      </c>
      <c r="CG6" s="85">
        <f t="shared" si="7"/>
        <v>192.98</v>
      </c>
      <c r="CH6" s="85">
        <f t="shared" si="7"/>
        <v>192.13</v>
      </c>
      <c r="CI6" s="85">
        <f t="shared" si="7"/>
        <v>197.04</v>
      </c>
      <c r="CJ6" s="85">
        <f t="shared" si="7"/>
        <v>199.33</v>
      </c>
      <c r="CK6" s="79" t="str">
        <f>IF(CK7="","",IF(CK7="-","【-】","【"&amp;SUBSTITUTE(TEXT(CK7,"#,##0.00"),"-","△")&amp;"】"))</f>
        <v>【177.56】</v>
      </c>
      <c r="CL6" s="85">
        <f t="shared" ref="CL6:CU6" si="8">IF(CL7="",NA(),CL7)</f>
        <v>62</v>
      </c>
      <c r="CM6" s="85">
        <f t="shared" si="8"/>
        <v>61.61</v>
      </c>
      <c r="CN6" s="85">
        <f t="shared" si="8"/>
        <v>61.15</v>
      </c>
      <c r="CO6" s="85">
        <f t="shared" si="8"/>
        <v>59.45</v>
      </c>
      <c r="CP6" s="85">
        <f t="shared" si="8"/>
        <v>62.36</v>
      </c>
      <c r="CQ6" s="85">
        <f t="shared" si="8"/>
        <v>54.05</v>
      </c>
      <c r="CR6" s="85">
        <f t="shared" si="8"/>
        <v>54.43</v>
      </c>
      <c r="CS6" s="85">
        <f t="shared" si="8"/>
        <v>53.87</v>
      </c>
      <c r="CT6" s="85">
        <f t="shared" si="8"/>
        <v>54.49</v>
      </c>
      <c r="CU6" s="85">
        <f t="shared" si="8"/>
        <v>54.8</v>
      </c>
      <c r="CV6" s="79" t="str">
        <f>IF(CV7="","",IF(CV7="-","【-】","【"&amp;SUBSTITUTE(TEXT(CV7,"#,##0.00"),"-","△")&amp;"】"))</f>
        <v>【59.81】</v>
      </c>
      <c r="CW6" s="85">
        <f t="shared" ref="CW6:DF6" si="9">IF(CW7="",NA(),CW7)</f>
        <v>78.430000000000007</v>
      </c>
      <c r="CX6" s="85">
        <f t="shared" si="9"/>
        <v>79.02</v>
      </c>
      <c r="CY6" s="85">
        <f t="shared" si="9"/>
        <v>77.63</v>
      </c>
      <c r="CZ6" s="85">
        <f t="shared" si="9"/>
        <v>77.2</v>
      </c>
      <c r="DA6" s="85">
        <f t="shared" si="9"/>
        <v>72.84</v>
      </c>
      <c r="DB6" s="85">
        <f t="shared" si="9"/>
        <v>80.510000000000005</v>
      </c>
      <c r="DC6" s="85">
        <f t="shared" si="9"/>
        <v>79.44</v>
      </c>
      <c r="DD6" s="85">
        <f t="shared" si="9"/>
        <v>79.489999999999995</v>
      </c>
      <c r="DE6" s="85">
        <f t="shared" si="9"/>
        <v>78.8</v>
      </c>
      <c r="DF6" s="85">
        <f t="shared" si="9"/>
        <v>77.98</v>
      </c>
      <c r="DG6" s="79" t="str">
        <f>IF(DG7="","",IF(DG7="-","【-】","【"&amp;SUBSTITUTE(TEXT(DG7,"#,##0.00"),"-","△")&amp;"】"))</f>
        <v>【89.42】</v>
      </c>
      <c r="DH6" s="85">
        <f t="shared" ref="DH6:DQ6" si="10">IF(DH7="",NA(),DH7)</f>
        <v>43.53</v>
      </c>
      <c r="DI6" s="85">
        <f t="shared" si="10"/>
        <v>45.75</v>
      </c>
      <c r="DJ6" s="85">
        <f t="shared" si="10"/>
        <v>47.79</v>
      </c>
      <c r="DK6" s="85">
        <f t="shared" si="10"/>
        <v>49.79</v>
      </c>
      <c r="DL6" s="85">
        <f t="shared" si="10"/>
        <v>52.45</v>
      </c>
      <c r="DM6" s="85">
        <f t="shared" si="10"/>
        <v>49.12</v>
      </c>
      <c r="DN6" s="85">
        <f t="shared" si="10"/>
        <v>49.39</v>
      </c>
      <c r="DO6" s="85">
        <f t="shared" si="10"/>
        <v>50.75</v>
      </c>
      <c r="DP6" s="85">
        <f t="shared" si="10"/>
        <v>51.72</v>
      </c>
      <c r="DQ6" s="85">
        <f t="shared" si="10"/>
        <v>52.27</v>
      </c>
      <c r="DR6" s="79" t="str">
        <f>IF(DR7="","",IF(DR7="-","【-】","【"&amp;SUBSTITUTE(TEXT(DR7,"#,##0.00"),"-","△")&amp;"】"))</f>
        <v>【52.02】</v>
      </c>
      <c r="DS6" s="79">
        <f t="shared" ref="DS6:EB6" si="11">IF(DS7="",NA(),DS7)</f>
        <v>0</v>
      </c>
      <c r="DT6" s="79">
        <f t="shared" si="11"/>
        <v>0</v>
      </c>
      <c r="DU6" s="79">
        <f t="shared" si="11"/>
        <v>0</v>
      </c>
      <c r="DV6" s="79">
        <f t="shared" si="11"/>
        <v>0</v>
      </c>
      <c r="DW6" s="79">
        <f t="shared" si="11"/>
        <v>0</v>
      </c>
      <c r="DX6" s="85">
        <f t="shared" si="11"/>
        <v>16.760000000000002</v>
      </c>
      <c r="DY6" s="85">
        <f t="shared" si="11"/>
        <v>18.57</v>
      </c>
      <c r="DZ6" s="85">
        <f t="shared" si="11"/>
        <v>21.14</v>
      </c>
      <c r="EA6" s="85">
        <f t="shared" si="11"/>
        <v>22.12</v>
      </c>
      <c r="EB6" s="85">
        <f t="shared" si="11"/>
        <v>25.67</v>
      </c>
      <c r="EC6" s="79" t="str">
        <f>IF(EC7="","",IF(EC7="-","【-】","【"&amp;SUBSTITUTE(TEXT(EC7,"#,##0.00"),"-","△")&amp;"】"))</f>
        <v>【25.37】</v>
      </c>
      <c r="ED6" s="85">
        <f t="shared" ref="ED6:EM6" si="12">IF(ED7="",NA(),ED7)</f>
        <v>0.36</v>
      </c>
      <c r="EE6" s="85">
        <f t="shared" si="12"/>
        <v>0.37</v>
      </c>
      <c r="EF6" s="85">
        <f t="shared" si="12"/>
        <v>0.25</v>
      </c>
      <c r="EG6" s="85">
        <f t="shared" si="12"/>
        <v>0.45</v>
      </c>
      <c r="EH6" s="79">
        <f t="shared" si="12"/>
        <v>0</v>
      </c>
      <c r="EI6" s="85">
        <f t="shared" si="12"/>
        <v>0.42</v>
      </c>
      <c r="EJ6" s="85">
        <f t="shared" si="12"/>
        <v>0.44</v>
      </c>
      <c r="EK6" s="85">
        <f t="shared" si="12"/>
        <v>0.5</v>
      </c>
      <c r="EL6" s="85">
        <f t="shared" si="12"/>
        <v>0.4</v>
      </c>
      <c r="EM6" s="85">
        <f t="shared" si="12"/>
        <v>0.4</v>
      </c>
      <c r="EN6" s="79" t="str">
        <f>IF(EN7="","",IF(EN7="-","【-】","【"&amp;SUBSTITUTE(TEXT(EN7,"#,##0.00"),"-","△")&amp;"】"))</f>
        <v>【0.62】</v>
      </c>
    </row>
    <row r="7" spans="1:144" s="64" customFormat="1">
      <c r="A7" s="65"/>
      <c r="B7" s="71">
        <v>2023</v>
      </c>
      <c r="C7" s="71">
        <v>53481</v>
      </c>
      <c r="D7" s="71">
        <v>46</v>
      </c>
      <c r="E7" s="71">
        <v>1</v>
      </c>
      <c r="F7" s="71">
        <v>0</v>
      </c>
      <c r="G7" s="71">
        <v>1</v>
      </c>
      <c r="H7" s="71" t="s">
        <v>94</v>
      </c>
      <c r="I7" s="71" t="s">
        <v>95</v>
      </c>
      <c r="J7" s="71" t="s">
        <v>96</v>
      </c>
      <c r="K7" s="71" t="s">
        <v>97</v>
      </c>
      <c r="L7" s="71" t="s">
        <v>98</v>
      </c>
      <c r="M7" s="71" t="s">
        <v>14</v>
      </c>
      <c r="N7" s="80" t="s">
        <v>99</v>
      </c>
      <c r="O7" s="80">
        <v>82.07</v>
      </c>
      <c r="P7" s="80">
        <v>73.64</v>
      </c>
      <c r="Q7" s="80">
        <v>3367</v>
      </c>
      <c r="R7" s="80">
        <v>14609</v>
      </c>
      <c r="S7" s="80">
        <v>247.98</v>
      </c>
      <c r="T7" s="80">
        <v>58.91</v>
      </c>
      <c r="U7" s="80">
        <v>10639</v>
      </c>
      <c r="V7" s="80">
        <v>17.559999999999999</v>
      </c>
      <c r="W7" s="80">
        <v>605.87</v>
      </c>
      <c r="X7" s="80">
        <v>96.49</v>
      </c>
      <c r="Y7" s="80">
        <v>102</v>
      </c>
      <c r="Z7" s="80">
        <v>100.02</v>
      </c>
      <c r="AA7" s="80">
        <v>100.9</v>
      </c>
      <c r="AB7" s="80">
        <v>103.02</v>
      </c>
      <c r="AC7" s="80">
        <v>108.46</v>
      </c>
      <c r="AD7" s="80">
        <v>109.02</v>
      </c>
      <c r="AE7" s="80">
        <v>107.81</v>
      </c>
      <c r="AF7" s="80">
        <v>107.21</v>
      </c>
      <c r="AG7" s="80">
        <v>105.97</v>
      </c>
      <c r="AH7" s="80">
        <v>108.24</v>
      </c>
      <c r="AI7" s="80">
        <v>51.82</v>
      </c>
      <c r="AJ7" s="80">
        <v>48.14</v>
      </c>
      <c r="AK7" s="80">
        <v>46.88</v>
      </c>
      <c r="AL7" s="80">
        <v>46.02</v>
      </c>
      <c r="AM7" s="80">
        <v>42.56</v>
      </c>
      <c r="AN7" s="80">
        <v>11.94</v>
      </c>
      <c r="AO7" s="80">
        <v>11</v>
      </c>
      <c r="AP7" s="80">
        <v>8.86</v>
      </c>
      <c r="AQ7" s="80">
        <v>7.65</v>
      </c>
      <c r="AR7" s="80">
        <v>8.52</v>
      </c>
      <c r="AS7" s="80">
        <v>1.5</v>
      </c>
      <c r="AT7" s="80">
        <v>66.34</v>
      </c>
      <c r="AU7" s="80">
        <v>122.8</v>
      </c>
      <c r="AV7" s="80">
        <v>139.52000000000001</v>
      </c>
      <c r="AW7" s="80">
        <v>248.6</v>
      </c>
      <c r="AX7" s="80">
        <v>336.13</v>
      </c>
      <c r="AY7" s="80">
        <v>362.93</v>
      </c>
      <c r="AZ7" s="80">
        <v>371.81</v>
      </c>
      <c r="BA7" s="80">
        <v>384.23</v>
      </c>
      <c r="BB7" s="80">
        <v>364.3</v>
      </c>
      <c r="BC7" s="80">
        <v>378.87</v>
      </c>
      <c r="BD7" s="80">
        <v>243.36</v>
      </c>
      <c r="BE7" s="80">
        <v>409.69</v>
      </c>
      <c r="BF7" s="80">
        <v>345.77</v>
      </c>
      <c r="BG7" s="80">
        <v>313.89999999999998</v>
      </c>
      <c r="BH7" s="80">
        <v>286.39</v>
      </c>
      <c r="BI7" s="80">
        <v>248.83</v>
      </c>
      <c r="BJ7" s="80">
        <v>439.05</v>
      </c>
      <c r="BK7" s="80">
        <v>465.85</v>
      </c>
      <c r="BL7" s="80">
        <v>439.43</v>
      </c>
      <c r="BM7" s="80">
        <v>438.41</v>
      </c>
      <c r="BN7" s="80">
        <v>430.23</v>
      </c>
      <c r="BO7" s="80">
        <v>265.93</v>
      </c>
      <c r="BP7" s="80">
        <v>86.87</v>
      </c>
      <c r="BQ7" s="80">
        <v>94.28</v>
      </c>
      <c r="BR7" s="80">
        <v>93.22</v>
      </c>
      <c r="BS7" s="80">
        <v>94.53</v>
      </c>
      <c r="BT7" s="80">
        <v>94.21</v>
      </c>
      <c r="BU7" s="80">
        <v>95.26</v>
      </c>
      <c r="BV7" s="80">
        <v>92.39</v>
      </c>
      <c r="BW7" s="80">
        <v>94.41</v>
      </c>
      <c r="BX7" s="80">
        <v>90.96</v>
      </c>
      <c r="BY7" s="80">
        <v>90.66</v>
      </c>
      <c r="BZ7" s="80">
        <v>97.82</v>
      </c>
      <c r="CA7" s="80">
        <v>192.88</v>
      </c>
      <c r="CB7" s="80">
        <v>178</v>
      </c>
      <c r="CC7" s="80">
        <v>181.14</v>
      </c>
      <c r="CD7" s="80">
        <v>179.62</v>
      </c>
      <c r="CE7" s="80">
        <v>180.21</v>
      </c>
      <c r="CF7" s="80">
        <v>192.82</v>
      </c>
      <c r="CG7" s="80">
        <v>192.98</v>
      </c>
      <c r="CH7" s="80">
        <v>192.13</v>
      </c>
      <c r="CI7" s="80">
        <v>197.04</v>
      </c>
      <c r="CJ7" s="80">
        <v>199.33</v>
      </c>
      <c r="CK7" s="80">
        <v>177.56</v>
      </c>
      <c r="CL7" s="80">
        <v>62</v>
      </c>
      <c r="CM7" s="80">
        <v>61.61</v>
      </c>
      <c r="CN7" s="80">
        <v>61.15</v>
      </c>
      <c r="CO7" s="80">
        <v>59.45</v>
      </c>
      <c r="CP7" s="80">
        <v>62.36</v>
      </c>
      <c r="CQ7" s="80">
        <v>54.05</v>
      </c>
      <c r="CR7" s="80">
        <v>54.43</v>
      </c>
      <c r="CS7" s="80">
        <v>53.87</v>
      </c>
      <c r="CT7" s="80">
        <v>54.49</v>
      </c>
      <c r="CU7" s="80">
        <v>54.8</v>
      </c>
      <c r="CV7" s="80">
        <v>59.81</v>
      </c>
      <c r="CW7" s="80">
        <v>78.430000000000007</v>
      </c>
      <c r="CX7" s="80">
        <v>79.02</v>
      </c>
      <c r="CY7" s="80">
        <v>77.63</v>
      </c>
      <c r="CZ7" s="80">
        <v>77.2</v>
      </c>
      <c r="DA7" s="80">
        <v>72.84</v>
      </c>
      <c r="DB7" s="80">
        <v>80.510000000000005</v>
      </c>
      <c r="DC7" s="80">
        <v>79.44</v>
      </c>
      <c r="DD7" s="80">
        <v>79.489999999999995</v>
      </c>
      <c r="DE7" s="80">
        <v>78.8</v>
      </c>
      <c r="DF7" s="80">
        <v>77.98</v>
      </c>
      <c r="DG7" s="80">
        <v>89.42</v>
      </c>
      <c r="DH7" s="80">
        <v>43.53</v>
      </c>
      <c r="DI7" s="80">
        <v>45.75</v>
      </c>
      <c r="DJ7" s="80">
        <v>47.79</v>
      </c>
      <c r="DK7" s="80">
        <v>49.79</v>
      </c>
      <c r="DL7" s="80">
        <v>52.45</v>
      </c>
      <c r="DM7" s="80">
        <v>49.12</v>
      </c>
      <c r="DN7" s="80">
        <v>49.39</v>
      </c>
      <c r="DO7" s="80">
        <v>50.75</v>
      </c>
      <c r="DP7" s="80">
        <v>51.72</v>
      </c>
      <c r="DQ7" s="80">
        <v>52.27</v>
      </c>
      <c r="DR7" s="80">
        <v>52.02</v>
      </c>
      <c r="DS7" s="80">
        <v>0</v>
      </c>
      <c r="DT7" s="80">
        <v>0</v>
      </c>
      <c r="DU7" s="80">
        <v>0</v>
      </c>
      <c r="DV7" s="80">
        <v>0</v>
      </c>
      <c r="DW7" s="80">
        <v>0</v>
      </c>
      <c r="DX7" s="80">
        <v>16.760000000000002</v>
      </c>
      <c r="DY7" s="80">
        <v>18.57</v>
      </c>
      <c r="DZ7" s="80">
        <v>21.14</v>
      </c>
      <c r="EA7" s="80">
        <v>22.12</v>
      </c>
      <c r="EB7" s="80">
        <v>25.67</v>
      </c>
      <c r="EC7" s="80">
        <v>25.37</v>
      </c>
      <c r="ED7" s="80">
        <v>0.36</v>
      </c>
      <c r="EE7" s="80">
        <v>0.37</v>
      </c>
      <c r="EF7" s="80">
        <v>0.25</v>
      </c>
      <c r="EG7" s="80">
        <v>0.45</v>
      </c>
      <c r="EH7" s="80">
        <v>0</v>
      </c>
      <c r="EI7" s="80">
        <v>0.42</v>
      </c>
      <c r="EJ7" s="80">
        <v>0.44</v>
      </c>
      <c r="EK7" s="80">
        <v>0.5</v>
      </c>
      <c r="EL7" s="80">
        <v>0.4</v>
      </c>
      <c r="EM7" s="80">
        <v>0.4</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三種町</cp:lastModifiedBy>
  <dcterms:created xsi:type="dcterms:W3CDTF">2025-01-24T06:44:52Z</dcterms:created>
  <dcterms:modified xsi:type="dcterms:W3CDTF">2025-02-20T06:15:18Z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2025-02-20T06:15:18Z</vt:filetime>
  </property>
</Properties>
</file>