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R102" i="12" l="1"/>
  <c r="AU63" i="12" l="1"/>
  <c r="AP63" i="12"/>
  <c r="AA35" i="12"/>
  <c r="AA34" i="12"/>
  <c r="AA33" i="12"/>
  <c r="AA31" i="12" l="1"/>
  <c r="AA30" i="12"/>
  <c r="AA29" i="12"/>
  <c r="AA28" i="12"/>
  <c r="AP23" i="12"/>
  <c r="V23" i="12"/>
  <c r="Q23" i="12"/>
  <c r="AA7"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<sst xmlns="http://schemas.openxmlformats.org/spreadsheetml/2006/main" count="1144" uniqueCount="613">
  <si>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</si>
  <si>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</si>
  <si>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</si>
  <si>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</si>
  <si>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</si>
  <si>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</si>
  <si>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</si>
  <si>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</si>
  <si>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</si>
  <si>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</si>
  <si>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</si>
  <si>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</si>
  <si>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</si>
  <si>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</si>
  <si>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</si>
  <si>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</si>
  <si>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</si>
  <si>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</si>
  <si>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</si>
  <si>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</si>
  <si>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</si>
  <si>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</si>
  <si>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</si>
  <si>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</si>
  <si>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</si>
  <si>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</si>
  <si>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</si>
  <si>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</si>
  <si>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</si>
  <si>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</si>
  <si>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</si>
  <si>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</si>
  <si>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</si>
  <si>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</si>
  <si>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</si>
  <si>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</si>
  <si>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</si>
  <si>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</si>
  <si>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</si>
  <si>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</si>
  <si>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</si>
  <si>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</si>
  <si>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</si>
  <si>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</si>
  <si>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</si>
  <si>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</si>
  <si>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</si>
  <si>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</si>
  <si>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</si>
  <si>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</si>
  <si>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</si>
  <si>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</si>
  <si>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</si>
  <si>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</si>
  <si>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</si>
  <si>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</si>
  <si>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</si>
  <si>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</si>
  <si>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</si>
  <si>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</si>
  <si>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</si>
  <si>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</si>
  <si>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</si>
  <si>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</si>
  <si>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</si>
  <si>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</si>
  <si>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</si>
  <si>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</si>
  <si>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</si>
  <si>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</si>
  <si>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</si>
  <si>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</si>
  <si>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</si>
  <si>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</si>
  <si>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</si>
  <si>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</si>
  <si>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</si>
  <si>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</si>
  <si>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</si>
  <si>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</si>
  <si>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</si>
  <si>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</si>
  <si>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</si>
  <si>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</si>
  <si>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</si>
  <si>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</si>
  <si>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</si>
  <si>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</si>
  <si>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</si>
  <si>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</si>
  <si>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</si>
  <si>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</si>
  <si>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</si>
  <si>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</si>
  <si>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</si>
  <si>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</si>
  <si>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</si>
  <si>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</si>
  <si>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</si>
  <si>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</si>
  <si>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</si>
  <si>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</si>
  <si>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</si>
  <si>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</si>
  <si>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</si>
  <si>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</si>
  <si>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</si>
  <si>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</si>
  <si>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</si>
  <si>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</si>
  <si>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</si>
  <si>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</si>
  <si>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</si>
  <si>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</si>
  <si>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</si>
  <si>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</si>
  <si>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</si>
  <si>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</si>
  <si>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</si>
  <si>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</si>
  <si>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</si>
  <si>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</si>
  <si>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</si>
  <si>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</si>
  <si>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</si>
  <si>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</si>
  <si>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</si>
  <si>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</si>
  <si>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</si>
  <si>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</si>
  <si>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</si>
  <si>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</si>
  <si>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</si>
  <si>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</si>
  <si>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</si>
  <si>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</si>
  <si>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</si>
  <si>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</si>
  <si>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</si>
  <si>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</si>
  <si>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</si>
  <si>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</si>
  <si>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</si>
  <si>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</si>
  <si>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</si>
  <si>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</si>
  <si>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</si>
  <si>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</si>
  <si>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</si>
  <si>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</si>
  <si>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</si>
  <si>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</si>
  <si>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</si>
  <si>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</si>
  <si>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</si>
  <si>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</si>
  <si>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</si>
  <si>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</si>
  <si>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</si>
  <si>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</si>
  <si>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</si>
  <si>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</si>
  <si>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</si>
  <si>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</si>
  <si>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</si>
  <si>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</si>
  <si>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</si>
  <si>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</si>
  <si>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</si>
  <si>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</si>
  <si>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</si>
  <si>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</si>
  <si>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</si>
  <si>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</si>
  <si>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</si>
  <si>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</si>
  <si>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</si>
  <si>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</si>
  <si>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</si>
  <si>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</si>
  <si>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</si>
  <si>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</si>
  <si>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</si>
  <si>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</si>
  <si>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</si>
  <si>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</si>
  <si>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</si>
  <si>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</si>
  <si>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</si>
  <si>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</si>
  <si>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</si>
  <si>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</si>
  <si>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</si>
  <si>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</si>
  <si>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</si>
  <si>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</si>
  <si>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</si>
  <si>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</si>
  <si>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</si>
  <si>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</si>
  <si>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</si>
  <si>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</si>
  <si>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</si>
  <si>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</si>
  <si>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</si>
  <si>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</si>
  <si>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</si>
  <si>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</si>
  <si>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</si>
  <si>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</si>
  <si>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</si>
  <si>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</si>
  <si>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</si>
  <si>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</si>
  <si>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</si>
  <si>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秋田県三種町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</si>
  <si>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</si>
  <si>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</si>
  <si>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</si>
  <si>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</si>
  <si>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</si>
  <si>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</si>
  <si>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</si>
  <si>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</si>
  <si>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</si>
  <si>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</si>
  <si>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</si>
  <si>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</si>
  <si>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</si>
  <si>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</si>
  <si>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</si>
  <si>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</si>
  <si>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</si>
  <si>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</si>
  <si>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</si>
  <si>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</si>
  <si>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</si>
  <si>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</si>
  <si>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</si>
  <si>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</si>
  <si>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</si>
  <si>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</si>
  <si>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</si>
  <si>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</si>
  <si>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</si>
  <si>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</si>
  <si>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</si>
  <si>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</si>
  <si>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</si>
  <si>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</si>
  <si>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</si>
  <si>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</si>
  <si>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</si>
  <si>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</si>
  <si>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</si>
  <si>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</si>
  <si>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</si>
  <si>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</si>
  <si>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</si>
  <si>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</si>
  <si>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</si>
  <si>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</si>
  <si>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</si>
  <si>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</si>
  <si>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</si>
  <si>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</si>
  <si>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</si>
  <si>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</si>
  <si>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</si>
  <si>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</si>
  <si>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</si>
  <si>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</si>
  <si>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</si>
  <si>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</si>
  <si>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</si>
  <si>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</si>
  <si>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</si>
  <si>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</si>
  <si>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</si>
  <si>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</si>
  <si>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</si>
  <si>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</si>
  <si>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</si>
  <si>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</si>
  <si>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</si>
  <si>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</si>
  <si>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</si>
  <si>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</si>
  <si>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</si>
  <si>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</si>
  <si>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</si>
  <si>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</si>
  <si>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</si>
  <si>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</si>
  <si>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</si>
  <si>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</si>
  <si>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</si>
  <si>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</si>
  <si>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</si>
  <si>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</si>
  <si>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</si>
  <si>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</si>
  <si>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</si>
  <si>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</si>
  <si>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</si>
  <si>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</si>
  <si>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</si>
  <si>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</si>
  <si>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</si>
  <si>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</si>
  <si>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</si>
  <si>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</si>
  <si>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</si>
  <si>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</si>
  <si>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</si>
  <si>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</si>
  <si>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</si>
  <si>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</si>
  <si>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</si>
  <si>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</si>
  <si>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</si>
  <si>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</si>
  <si>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</si>
  <si>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</si>
  <si>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</si>
  <si>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</si>
  <si>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</si>
  <si>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</si>
  <si>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</si>
  <si>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</si>
  <si>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</si>
  <si>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</si>
  <si>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</si>
  <si>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</si>
  <si>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</si>
  <si>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</si>
  <si>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</si>
  <si>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</si>
  <si>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</si>
  <si>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</si>
  <si>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</si>
  <si>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</si>
  <si>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</si>
  <si>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</si>
  <si>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</si>
  <si>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</si>
  <si>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</si>
  <si>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</si>
  <si>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</si>
  <si>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</si>
  <si>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</si>
  <si>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</si>
  <si>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</si>
  <si>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</si>
  <si>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</si>
  <si>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</si>
  <si>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</si>
  <si>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</si>
  <si>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</si>
  <si>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</si>
  <si>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</si>
  <si>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</si>
  <si>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</si>
  <si>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</si>
  <si>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</si>
  <si>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秋田県三種町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</si>
  <si>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</si>
  <si>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</si>
  <si>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</si>
  <si>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</si>
  <si>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</si>
  <si>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</si>
  <si>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</si>
  <si>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</si>
  <si>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</si>
  <si>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</si>
  <si>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</si>
  <si>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</si>
  <si>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</si>
  <si>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</si>
  <si>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</si>
  <si>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</si>
  <si>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</si>
  <si>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</si>
  <si>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</si>
  <si>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</si>
  <si>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衛生処理事業特別会計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</si>
  <si>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</si>
  <si>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</si>
  <si>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</si>
  <si>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</si>
  <si>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</si>
  <si>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</si>
  <si>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</si>
  <si>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</si>
  <si>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</si>
  <si>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</si>
  <si>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</si>
  <si>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</si>
  <si>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</si>
  <si>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</si>
  <si>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</si>
  <si>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</si>
  <si>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</si>
  <si>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介護サービス事業勘定特別会計</t>
    <phoneticPr fontId="5"/>
  </si>
  <si>
    <t>三種町水道事業会計</t>
    <phoneticPr fontId="5"/>
  </si>
  <si>
    <t>法適用企業</t>
    <phoneticPr fontId="5"/>
  </si>
  <si>
    <t>三種町公共下水道事業特別会計</t>
    <phoneticPr fontId="5"/>
  </si>
  <si>
    <t>法非適用企業</t>
    <phoneticPr fontId="5"/>
  </si>
  <si>
    <t>三種町農業集落排水事業特別会計</t>
    <phoneticPr fontId="5"/>
  </si>
  <si>
    <t>三種町温泉事業特別会計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</si>
  <si>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</si>
  <si>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</si>
  <si>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</si>
  <si>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</si>
  <si>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</si>
  <si>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</si>
  <si>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</si>
  <si>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</si>
  <si>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</si>
  <si>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</si>
  <si>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</si>
  <si>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</si>
  <si>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</si>
  <si>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</si>
  <si>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</si>
  <si>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</si>
  <si>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</si>
  <si>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</si>
  <si>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</si>
  <si>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</si>
  <si>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</si>
  <si>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</si>
  <si>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</si>
  <si>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</si>
  <si>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</si>
  <si>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</si>
  <si>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</si>
  <si>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</si>
  <si>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</si>
  <si>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</si>
  <si>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</si>
  <si>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</si>
  <si>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</si>
  <si>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</si>
  <si>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</si>
  <si>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</si>
  <si>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</si>
  <si>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</si>
  <si>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</si>
  <si>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</si>
  <si>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</si>
  <si>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</si>
  <si>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</si>
  <si>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</si>
  <si>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</si>
  <si>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</si>
  <si>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</si>
  <si>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</si>
  <si>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</si>
  <si>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</si>
  <si>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</si>
  <si>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</si>
  <si>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</si>
  <si>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</si>
  <si>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</si>
  <si>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</si>
  <si>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</si>
  <si>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</si>
  <si>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三種町公共下水道事業特別会計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</si>
  <si>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</si>
  <si>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</si>
  <si>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三種町農業集落排水事業特別会計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</si>
  <si>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</si>
  <si>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</si>
  <si>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</si>
  <si>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介護サービス事業勘定特別会計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</si>
  <si>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</si>
  <si>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</si>
  <si>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</si>
  <si>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</si>
  <si>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</si>
  <si>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</si>
  <si>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</si>
  <si>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</si>
  <si>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</si>
  <si>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</si>
  <si>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</si>
  <si>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</si>
  <si>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</si>
  <si>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</si>
  <si>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</si>
  <si>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</si>
  <si>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</si>
  <si>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</si>
  <si>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</si>
  <si>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</si>
  <si>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</si>
  <si>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</si>
  <si>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</si>
  <si>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</si>
  <si>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</si>
  <si>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</si>
  <si>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</si>
  <si>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</si>
  <si>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</si>
  <si>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</si>
  <si>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</si>
  <si>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</si>
  <si>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</si>
  <si>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</si>
  <si>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</si>
  <si>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</si>
  <si>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</si>
  <si>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</si>
  <si>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</si>
  <si>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</si>
  <si>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</si>
  <si>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</si>
  <si>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</si>
  <si>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</si>
  <si>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</si>
  <si>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</si>
  <si>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</si>
  <si>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</si>
  <si>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</si>
  <si>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</si>
  <si>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</si>
  <si>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</si>
  <si>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</si>
  <si>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</si>
  <si>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</si>
  <si>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</si>
  <si>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</si>
  <si>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</si>
  <si>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</si>
  <si>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</si>
  <si>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</si>
  <si>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</si>
  <si>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</si>
  <si>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</si>
  <si>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</si>
  <si>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</si>
  <si>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</si>
  <si>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</si>
  <si>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</si>
  <si>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</si>
  <si>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</si>
  <si>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</si>
  <si>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</si>
  <si>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</si>
  <si>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</si>
  <si>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</si>
  <si>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</si>
  <si>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</si>
  <si>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</si>
  <si>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</si>
  <si>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</si>
  <si>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</si>
  <si>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</si>
  <si>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</si>
  <si>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</si>
  <si>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</si>
  <si>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</si>
  <si>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</si>
  <si>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国民健康保険事業勘定特別会計</t>
  </si>
  <si>
    <t>三種町水道事業会計</t>
  </si>
  <si>
    <t>介護保険事業勘定特別会計</t>
  </si>
  <si>
    <t>三種町公共下水道事業特別会計</t>
  </si>
  <si>
    <t>三種町農業集落排水事業特別会計</t>
  </si>
  <si>
    <t>三種町温泉事業特別会計</t>
  </si>
  <si>
    <t>介護サービス事業勘定特別会計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</si>
  <si>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</si>
  <si>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</si>
  <si>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</si>
  <si>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</si>
  <si>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</si>
  <si>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</si>
  <si>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</si>
  <si>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</si>
  <si>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秋田県市町村総合事務組合（一般会計）</t>
  </si>
  <si>
    <t>秋田県市町村総合事務組合（交通災害共済事業等特別会計）</t>
  </si>
  <si>
    <t>秋田県後期高齢者医療広域連合（一般会計）</t>
  </si>
  <si>
    <t>秋田県後期高齢者医療広域連合（後期高齢者医療特別会計）</t>
  </si>
  <si>
    <t>能代山本広域市町村圏組合（一般会計）</t>
  </si>
  <si>
    <t>能代山本広域市町村圏組合（特別養護老人ホーム運営事業特別会計）</t>
  </si>
  <si>
    <t>能代山本広域市町村圏組合
（能代山本ふるさと市町村圏基金特別会計）</t>
  </si>
  <si>
    <t>能代市山本郡養護老人ホーム組合（一般会計）</t>
  </si>
  <si>
    <t>能代市山本郡養護老人ホーム組合（特定施設事業特別会計）</t>
    <phoneticPr fontId="2"/>
  </si>
  <si>
    <t>ゆめろん</t>
    <phoneticPr fontId="2"/>
  </si>
  <si>
    <t>三種町農業公社</t>
    <rPh sb="0" eb="3">
      <t>ミタネチョウ</t>
    </rPh>
    <rPh sb="3" eb="5">
      <t>ノウギョウ</t>
    </rPh>
    <rPh sb="5" eb="7">
      <t>コウシャ</t>
    </rPh>
    <phoneticPr fontId="2"/>
  </si>
  <si>
    <t>さんばりお</t>
    <phoneticPr fontId="2"/>
  </si>
  <si>
    <t>ゆうぱる</t>
    <phoneticPr fontId="2"/>
  </si>
  <si>
    <t>-</t>
    <phoneticPr fontId="2"/>
  </si>
  <si>
    <t>合併振興基金</t>
    <rPh sb="0" eb="2">
      <t>ガッペイ</t>
    </rPh>
    <rPh sb="2" eb="4">
      <t>シンコウ</t>
    </rPh>
    <rPh sb="4" eb="6">
      <t>キキン</t>
    </rPh>
    <phoneticPr fontId="11"/>
  </si>
  <si>
    <t>ふるさと元気づくり基金</t>
    <rPh sb="4" eb="6">
      <t>ゲンキ</t>
    </rPh>
    <rPh sb="9" eb="11">
      <t>キキン</t>
    </rPh>
    <phoneticPr fontId="11"/>
  </si>
  <si>
    <t>-</t>
    <phoneticPr fontId="2"/>
  </si>
  <si>
    <t>秋田県市町村会館管理組合（一般会計）</t>
    <rPh sb="13" eb="15">
      <t>イッパン</t>
    </rPh>
    <rPh sb="15" eb="17">
      <t>カイケイ</t>
    </rPh>
    <phoneticPr fontId="2"/>
  </si>
  <si>
    <t>秋田県町村電算システム共同事業組合（一般会計）</t>
    <rPh sb="18" eb="20">
      <t>イッパン</t>
    </rPh>
    <rPh sb="20" eb="2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</si>
  <si>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</si>
  <si>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</si>
  <si>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</si>
  <si>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</si>
  <si>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より低い水準にある。これは、市町村合併前のインフラ整備等の大規模事業における地方債の償還が終了したことや、道路、橋りょう、公営住宅等の計画的な整備を進めてきたこと等が要因である。
　今後も、引き続き三種町公共施設等総合管理計画に基づき、計画的な施設整備及び老朽化対策を進めていく。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7" eb="29">
      <t>ヘイキン</t>
    </rPh>
    <rPh sb="31" eb="32">
      <t>ヒク</t>
    </rPh>
    <rPh sb="33" eb="35">
      <t>スイジュン</t>
    </rPh>
    <rPh sb="112" eb="114">
      <t>ヨウイン</t>
    </rPh>
    <rPh sb="120" eb="122">
      <t>コンゴ</t>
    </rPh>
    <rPh sb="124" eb="125">
      <t>ヒ</t>
    </rPh>
    <rPh sb="126" eb="127">
      <t>ツヅ</t>
    </rPh>
    <rPh sb="128" eb="131">
      <t>ミタネチョウ</t>
    </rPh>
    <rPh sb="131" eb="133">
      <t>コウキョウ</t>
    </rPh>
    <rPh sb="133" eb="135">
      <t>シセツ</t>
    </rPh>
    <rPh sb="135" eb="136">
      <t>トウ</t>
    </rPh>
    <rPh sb="136" eb="138">
      <t>ソウゴウ</t>
    </rPh>
    <rPh sb="138" eb="140">
      <t>カンリ</t>
    </rPh>
    <rPh sb="140" eb="142">
      <t>ケイカク</t>
    </rPh>
    <rPh sb="143" eb="144">
      <t>モト</t>
    </rPh>
    <rPh sb="147" eb="150">
      <t>ケイカクテキ</t>
    </rPh>
    <rPh sb="151" eb="153">
      <t>シセツ</t>
    </rPh>
    <rPh sb="153" eb="155">
      <t>セイビ</t>
    </rPh>
    <rPh sb="155" eb="156">
      <t>オヨ</t>
    </rPh>
    <rPh sb="157" eb="160">
      <t>ロウキュウカ</t>
    </rPh>
    <rPh sb="160" eb="162">
      <t>タイサク</t>
    </rPh>
    <rPh sb="163" eb="16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</si>
  <si>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</si>
  <si>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</si>
  <si>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</si>
  <si>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</si>
  <si>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</si>
  <si>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</si>
  <si>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将来負担比率は、地方債現在高の減少や充当可能基金現在高の増加等により「比率なし」となった。また、実質公債費比率は、地方債の償還終了等により、前年度比0.2ポイント改善の7.7％となった。
　今後も、事業の精査等や交付税措置の有利な地方債の借入等により、将来負担比率、実質公債費比率の上昇を抑えつつ、公共施設等総合管理計画に基づき、計画性を持った施設整備及び老朽化対策を行い、将来世代の負担を見据えた財政健全化に努める。</t>
    <rPh sb="16" eb="18">
      <t>ゲンショウ</t>
    </rPh>
    <rPh sb="29" eb="31">
      <t>ゾウカ</t>
    </rPh>
    <rPh sb="36" eb="38">
      <t>ヒリツ</t>
    </rPh>
    <rPh sb="58" eb="61">
      <t>チホウサイ</t>
    </rPh>
    <rPh sb="62" eb="64">
      <t>ショウカン</t>
    </rPh>
    <rPh sb="64" eb="66">
      <t>シュウリョウ</t>
    </rPh>
    <rPh sb="66" eb="67">
      <t>トウ</t>
    </rPh>
    <rPh sb="71" eb="75">
      <t>ゼンネンドヒ</t>
    </rPh>
    <rPh sb="82" eb="84">
      <t>カイゼン</t>
    </rPh>
    <rPh sb="96" eb="98">
      <t>コンゴ</t>
    </rPh>
    <rPh sb="100" eb="102">
      <t>ジギョウ</t>
    </rPh>
    <rPh sb="103" eb="105">
      <t>セイサ</t>
    </rPh>
    <rPh sb="105" eb="106">
      <t>トウ</t>
    </rPh>
    <rPh sb="107" eb="110">
      <t>コウフゼイ</t>
    </rPh>
    <rPh sb="110" eb="112">
      <t>ソチ</t>
    </rPh>
    <rPh sb="113" eb="115">
      <t>ユウリ</t>
    </rPh>
    <rPh sb="116" eb="119">
      <t>チホウサイ</t>
    </rPh>
    <rPh sb="120" eb="121">
      <t>カ</t>
    </rPh>
    <rPh sb="121" eb="122">
      <t>イ</t>
    </rPh>
    <rPh sb="122" eb="123">
      <t>ナド</t>
    </rPh>
    <rPh sb="127" eb="129">
      <t>ショウライ</t>
    </rPh>
    <rPh sb="129" eb="131">
      <t>フタン</t>
    </rPh>
    <rPh sb="131" eb="133">
      <t>ヒリツ</t>
    </rPh>
    <rPh sb="134" eb="136">
      <t>ジッシツ</t>
    </rPh>
    <rPh sb="136" eb="139">
      <t>コウサイヒ</t>
    </rPh>
    <rPh sb="139" eb="141">
      <t>ヒリツ</t>
    </rPh>
    <rPh sb="142" eb="144">
      <t>ジョウショウ</t>
    </rPh>
    <rPh sb="145" eb="146">
      <t>オサ</t>
    </rPh>
    <rPh sb="150" eb="152">
      <t>コウキョウ</t>
    </rPh>
    <rPh sb="152" eb="154">
      <t>シセツ</t>
    </rPh>
    <rPh sb="154" eb="155">
      <t>トウ</t>
    </rPh>
    <rPh sb="155" eb="157">
      <t>ソウゴウ</t>
    </rPh>
    <rPh sb="157" eb="159">
      <t>カンリ</t>
    </rPh>
    <rPh sb="159" eb="161">
      <t>ケイカク</t>
    </rPh>
    <rPh sb="162" eb="163">
      <t>モト</t>
    </rPh>
    <rPh sb="166" eb="169">
      <t>ケイカクセイ</t>
    </rPh>
    <rPh sb="170" eb="171">
      <t>モ</t>
    </rPh>
    <rPh sb="173" eb="175">
      <t>シセツ</t>
    </rPh>
    <rPh sb="175" eb="177">
      <t>セイビ</t>
    </rPh>
    <rPh sb="177" eb="178">
      <t>オヨ</t>
    </rPh>
    <rPh sb="179" eb="182">
      <t>ロウキュウカ</t>
    </rPh>
    <rPh sb="182" eb="184">
      <t>タイサク</t>
    </rPh>
    <rPh sb="185" eb="186">
      <t>オコナ</t>
    </rPh>
    <rPh sb="188" eb="190">
      <t>ショウライ</t>
    </rPh>
    <rPh sb="190" eb="192">
      <t>セダイ</t>
    </rPh>
    <rPh sb="193" eb="195">
      <t>フタン</t>
    </rPh>
    <rPh sb="196" eb="198">
      <t>ミス</t>
    </rPh>
    <rPh sb="200" eb="202">
      <t>ザイセイ</t>
    </rPh>
    <rPh sb="202" eb="205">
      <t>ケンゼンカ</t>
    </rPh>
    <rPh sb="206" eb="207">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</si>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</sst>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8" xfId="15" applyFont="1" applyBorder="1" applyAlignment="1" applyProtection="1">
      <alignment horizontal="center" vertical="center" shrinkToFit="1"/>
      <protection locked="0"/>
    </xf>
    <xf numFmtId="0" fontId="33" fillId="0" borderId="110" xfId="12" applyFont="1" applyBorder="1" applyAlignment="1" applyProtection="1">
      <alignment horizontal="center" vertical="center" shrinkToFit="1"/>
      <protection locked="0"/>
    </xf>
    <xf numFmtId="0" fontId="33" fillId="0" borderId="110" xfId="12" applyFont="1" applyFill="1" applyBorder="1" applyAlignment="1" applyProtection="1">
      <alignment horizontal="center" vertical="center" shrinkToFit="1"/>
      <protection locked="0"/>
    </xf>
    <xf numFmtId="0" fontId="33" fillId="0" borderId="121"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4" xfId="12" applyFont="1" applyBorder="1" applyAlignment="1" applyProtection="1">
      <alignment horizontal="center" vertical="center" shrinkToFit="1"/>
      <protection locked="0"/>
    </xf>
    <xf numFmtId="0" fontId="33"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9"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7" xfId="14" applyNumberFormat="1" applyFont="1" applyFill="1" applyBorder="1" applyAlignment="1" applyProtection="1">
      <alignment horizontal="right" vertical="center" shrinkToFit="1"/>
    </xf>
    <xf numFmtId="187" fontId="33" fillId="6" borderId="128"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1" xfId="12" applyNumberFormat="1" applyFont="1" applyFill="1" applyBorder="1" applyAlignment="1" applyProtection="1">
      <alignment horizontal="left"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8"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1" xfId="12"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177" fontId="33" fillId="6" borderId="111" xfId="12" applyNumberFormat="1" applyFont="1" applyFill="1" applyBorder="1" applyAlignment="1" applyProtection="1">
      <alignment horizontal="righ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0" fontId="33" fillId="8" borderId="128" xfId="12" applyNumberFormat="1" applyFont="1" applyFill="1" applyBorder="1" applyAlignment="1" applyProtection="1">
      <alignment horizontal="left" vertical="center" shrinkToFit="1"/>
      <protection locked="0"/>
    </xf>
    <xf numFmtId="0" fontId="33" fillId="8" borderId="131"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2" xfId="12" applyNumberFormat="1" applyFont="1" applyFill="1" applyBorder="1" applyAlignment="1" applyProtection="1">
      <alignment horizontal="right" vertical="center" shrinkToFit="1"/>
      <protection locked="0"/>
    </xf>
    <xf numFmtId="177" fontId="33" fillId="6" borderId="123" xfId="12" applyNumberFormat="1" applyFont="1" applyFill="1" applyBorder="1" applyAlignment="1" applyProtection="1">
      <alignment horizontal="right" vertical="center" shrinkToFit="1"/>
      <protection locked="0"/>
    </xf>
    <xf numFmtId="0" fontId="33" fillId="6" borderId="123" xfId="12" applyNumberFormat="1" applyFont="1" applyFill="1" applyBorder="1" applyAlignment="1" applyProtection="1">
      <alignment horizontal="left" vertical="center" shrinkToFit="1"/>
      <protection locked="0"/>
    </xf>
    <xf numFmtId="0" fontId="33" fillId="6" borderId="126" xfId="12" applyNumberFormat="1" applyFont="1" applyFill="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5" xfId="12" applyNumberFormat="1" applyFont="1" applyBorder="1" applyAlignment="1" applyProtection="1">
      <alignment horizontal="left" vertical="center" shrinkToFit="1"/>
      <protection locked="0"/>
    </xf>
    <xf numFmtId="0" fontId="33" fillId="0" borderId="120" xfId="12" applyNumberFormat="1" applyFont="1" applyBorder="1" applyAlignment="1" applyProtection="1">
      <alignment horizontal="left" vertical="center" shrinkToFit="1"/>
      <protection locked="0"/>
    </xf>
    <xf numFmtId="0" fontId="33" fillId="0" borderId="111"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177" fontId="33" fillId="0" borderId="114" xfId="12" applyNumberFormat="1" applyFont="1" applyBorder="1" applyAlignment="1" applyProtection="1">
      <alignment horizontal="right" vertical="center" shrinkToFit="1"/>
      <protection locked="0"/>
    </xf>
    <xf numFmtId="177" fontId="33" fillId="0" borderId="111"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9"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12" xfId="12" applyNumberFormat="1" applyFont="1" applyBorder="1" applyAlignment="1" applyProtection="1">
      <alignment horizontal="left" vertical="center" shrinkToFit="1"/>
      <protection locked="0"/>
    </xf>
    <xf numFmtId="0" fontId="33" fillId="0" borderId="118"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7"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0" fontId="33" fillId="0" borderId="111"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8"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7"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6" borderId="119" xfId="13" applyNumberFormat="1" applyFont="1" applyFill="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87" fontId="33" fillId="6" borderId="115" xfId="13" applyNumberFormat="1" applyFont="1" applyFill="1" applyBorder="1" applyAlignment="1" applyProtection="1">
      <alignment horizontal="right" vertical="center" shrinkToFit="1"/>
      <protection locked="0"/>
    </xf>
    <xf numFmtId="187" fontId="33" fillId="8" borderId="133"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115" xfId="12" applyFont="1" applyBorder="1" applyAlignment="1" applyProtection="1">
      <alignment horizontal="left" vertical="center" shrinkToFit="1"/>
      <protection locked="0"/>
    </xf>
    <xf numFmtId="0" fontId="33" fillId="0" borderId="120"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1" xfId="14"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177" fontId="33" fillId="6" borderId="114"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0" borderId="115" xfId="12" applyNumberFormat="1" applyFont="1" applyBorder="1" applyAlignment="1" applyProtection="1">
      <alignment horizontal="right" vertical="center" shrinkToFit="1"/>
      <protection locked="0"/>
    </xf>
    <xf numFmtId="177" fontId="33" fillId="0" borderId="114"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7"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0" fontId="33" fillId="8" borderId="128" xfId="15" applyNumberFormat="1" applyFont="1" applyFill="1" applyBorder="1" applyAlignment="1" applyProtection="1">
      <alignment horizontal="left" vertical="center" shrinkToFit="1"/>
      <protection locked="0"/>
    </xf>
    <xf numFmtId="0" fontId="33" fillId="8" borderId="131" xfId="15" applyNumberFormat="1" applyFont="1" applyFill="1" applyBorder="1" applyAlignment="1" applyProtection="1">
      <alignment horizontal="left" vertical="center" shrinkToFit="1"/>
      <protection locked="0"/>
    </xf>
    <xf numFmtId="177" fontId="33" fillId="0" borderId="125" xfId="15" applyNumberFormat="1" applyFont="1" applyBorder="1" applyAlignment="1" applyProtection="1">
      <alignment horizontal="right" vertical="center" shrinkToFit="1"/>
      <protection locked="0"/>
    </xf>
    <xf numFmtId="177" fontId="33" fillId="0" borderId="123" xfId="15" applyNumberFormat="1" applyFont="1" applyBorder="1" applyAlignment="1" applyProtection="1">
      <alignment horizontal="right" vertical="center" shrinkToFit="1"/>
      <protection locked="0"/>
    </xf>
    <xf numFmtId="0" fontId="33" fillId="0" borderId="123" xfId="15" applyNumberFormat="1" applyFont="1" applyBorder="1" applyAlignment="1" applyProtection="1">
      <alignment horizontal="left" vertical="center" shrinkToFit="1"/>
      <protection locked="0"/>
    </xf>
    <xf numFmtId="0" fontId="33" fillId="0" borderId="126" xfId="15" applyNumberFormat="1" applyFont="1" applyBorder="1" applyAlignment="1" applyProtection="1">
      <alignment horizontal="left" vertical="center" shrinkToFit="1"/>
      <protection locked="0"/>
    </xf>
    <xf numFmtId="177" fontId="33" fillId="0" borderId="122"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0" fontId="33" fillId="0" borderId="115" xfId="15" applyNumberFormat="1" applyFont="1" applyBorder="1" applyAlignment="1" applyProtection="1">
      <alignment horizontal="left" vertical="center" shrinkToFit="1"/>
      <protection locked="0"/>
    </xf>
    <xf numFmtId="0" fontId="33" fillId="0" borderId="120" xfId="15" applyNumberFormat="1" applyFont="1" applyBorder="1" applyAlignment="1" applyProtection="1">
      <alignment horizontal="left" vertical="center" shrinkToFit="1"/>
      <protection locked="0"/>
    </xf>
    <xf numFmtId="177" fontId="33" fillId="0" borderId="119" xfId="15"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7"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09"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0AF7-42E5-AF1F-DA03F68938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62579</c:v>
                </c:pt>
                <c:pt idx="1">
                  <c:v>63943</c:v>
                </c:pt>
                <c:pt idx="2">
                  <c:v>93457</c:v>
                </c:pt>
                <c:pt idx="3">
                  <c:v>49829</c:v>
                </c:pt>
                <c:pt idx="4">
                  <c:v>48883</c:v>
                </c:pt>
              </c:numCache>
            </c:numRef>
          </c:val>
          <c:smooth val="0"/>
          <c:extLst xmlns:c16r2="http://schemas.microsoft.com/office/drawing/2015/06/chart">
            <c:ext xmlns:c16="http://schemas.microsoft.com/office/drawing/2014/chart" uri="{C3380CC4-5D6E-409C-BE32-E72D297353CC}">
              <c16:uniqueId val="{00000001-0AF7-42E5-AF1F-DA03F6893810}"/>
            </c:ext>
          </c:extLst>
        </c:ser>
        <c:dLbls>
          <c:showLegendKey val="0"/>
          <c:showVal val="0"/>
          <c:showCatName val="0"/>
          <c:showSerName val="0"/>
          <c:showPercent val="0"/>
          <c:showBubbleSize val="0"/>
        </c:dLbls>
        <c:marker val="1"/>
        <c:smooth val="0"/>
        <c:axId val="169097856"/>
        <c:axId val="169100032"/>
      </c:lineChart>
      <c:catAx>
        <c:axId val="16909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00032"/>
        <c:crosses val="autoZero"/>
        <c:auto val="1"/>
        <c:lblAlgn val="ctr"/>
        <c:lblOffset val="100"/>
        <c:tickLblSkip val="1"/>
        <c:tickMarkSkip val="1"/>
        <c:noMultiLvlLbl val="0"/>
      </c:catAx>
      <c:valAx>
        <c:axId val="1691000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9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c:v>
                </c:pt>
                <c:pt idx="1">
                  <c:v>3.31</c:v>
                </c:pt>
                <c:pt idx="2">
                  <c:v>3.81</c:v>
                </c:pt>
                <c:pt idx="3">
                  <c:v>2.75</c:v>
                </c:pt>
                <c:pt idx="4">
                  <c:v>3.4</c:v>
                </c:pt>
              </c:numCache>
            </c:numRef>
          </c:val>
          <c:extLst xmlns:c16r2="http://schemas.microsoft.com/office/drawing/2015/06/chart">
            <c:ext xmlns:c16="http://schemas.microsoft.com/office/drawing/2014/chart" uri="{C3380CC4-5D6E-409C-BE32-E72D297353CC}">
              <c16:uniqueId val="{00000000-9670-4B2A-813E-F607FD279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41.05</c:v>
                </c:pt>
                <c:pt idx="1">
                  <c:v>46.98</c:v>
                </c:pt>
                <c:pt idx="2">
                  <c:v>48.92</c:v>
                </c:pt>
                <c:pt idx="3">
                  <c:v>52.95</c:v>
                </c:pt>
                <c:pt idx="4">
                  <c:v>55.64</c:v>
                </c:pt>
              </c:numCache>
            </c:numRef>
          </c:val>
          <c:extLst xmlns:c16r2="http://schemas.microsoft.com/office/drawing/2015/06/chart">
            <c:ext xmlns:c16="http://schemas.microsoft.com/office/drawing/2014/chart" uri="{C3380CC4-5D6E-409C-BE32-E72D297353CC}">
              <c16:uniqueId val="{00000001-9670-4B2A-813E-F607FD279A0C}"/>
            </c:ext>
          </c:extLst>
        </c:ser>
        <c:dLbls>
          <c:showLegendKey val="0"/>
          <c:showVal val="0"/>
          <c:showCatName val="0"/>
          <c:showSerName val="0"/>
          <c:showPercent val="0"/>
          <c:showBubbleSize val="0"/>
        </c:dLbls>
        <c:gapWidth val="250"/>
        <c:overlap val="100"/>
        <c:axId val="249738752"/>
        <c:axId val="24974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2.37</c:v>
                </c:pt>
                <c:pt idx="1">
                  <c:v>6.92</c:v>
                </c:pt>
                <c:pt idx="2">
                  <c:v>1.23</c:v>
                </c:pt>
                <c:pt idx="3">
                  <c:v>1.58</c:v>
                </c:pt>
                <c:pt idx="4">
                  <c:v>2.38</c:v>
                </c:pt>
              </c:numCache>
            </c:numRef>
          </c:val>
          <c:smooth val="0"/>
          <c:extLst xmlns:c16r2="http://schemas.microsoft.com/office/drawing/2015/06/chart">
            <c:ext xmlns:c16="http://schemas.microsoft.com/office/drawing/2014/chart" uri="{C3380CC4-5D6E-409C-BE32-E72D297353CC}">
              <c16:uniqueId val="{00000002-9670-4B2A-813E-F607FD279A0C}"/>
            </c:ext>
          </c:extLst>
        </c:ser>
        <c:dLbls>
          <c:showLegendKey val="0"/>
          <c:showVal val="0"/>
          <c:showCatName val="0"/>
          <c:showSerName val="0"/>
          <c:showPercent val="0"/>
          <c:showBubbleSize val="0"/>
        </c:dLbls>
        <c:marker val="1"/>
        <c:smooth val="0"/>
        <c:axId val="249738752"/>
        <c:axId val="249740672"/>
      </c:lineChart>
      <c:catAx>
        <c:axId val="2497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740672"/>
        <c:crosses val="autoZero"/>
        <c:auto val="1"/>
        <c:lblAlgn val="ctr"/>
        <c:lblOffset val="100"/>
        <c:tickLblSkip val="1"/>
        <c:tickMarkSkip val="1"/>
        <c:noMultiLvlLbl val="0"/>
      </c:catAx>
      <c:valAx>
        <c:axId val="24974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7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0.54</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A870-437D-A7A9-DCEFF3DDC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70-437D-A7A9-DCEFF3DDCBB2}"/>
            </c:ext>
          </c:extLst>
        </c:ser>
        <c:ser>
          <c:idx val="2"/>
          <c:order val="2"/>
          <c:tx>
            <c:strRef>
              <c:f>データシート!$A$29</c:f>
              <c:strCache>
                <c:ptCount val="1"/>
                <c:pt idx="0">
                  <c:v>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A870-437D-A7A9-DCEFF3DDCBB2}"/>
            </c:ext>
          </c:extLst>
        </c:ser>
        <c:ser>
          <c:idx val="3"/>
          <c:order val="3"/>
          <c:tx>
            <c:strRef>
              <c:f>データシート!$A$30</c:f>
              <c:strCache>
                <c:ptCount val="1"/>
                <c:pt idx="0">
                  <c:v>三種町温泉事業特別会計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0.11</c:v>
                </c:pt>
                <c:pt idx="8">
                  <c:v>#N/A</c:v>
                </c:pt>
                <c:pt idx="9">
                  <c:v>0.03</c:v>
                </c:pt>
              </c:numCache>
            </c:numRef>
          </c:val>
          <c:extLst xmlns:c16r2="http://schemas.microsoft.com/office/drawing/2015/06/chart">
            <c:ext xmlns:c16="http://schemas.microsoft.com/office/drawing/2014/chart" uri="{C3380CC4-5D6E-409C-BE32-E72D297353CC}">
              <c16:uniqueId val="{00000003-A870-437D-A7A9-DCEFF3DDCBB2}"/>
            </c:ext>
          </c:extLst>
        </c:ser>
        <c:ser>
          <c:idx val="4"/>
          <c:order val="4"/>
          <c:tx>
            <c:strRef>
              <c:f>データシート!$A$31</c:f>
              <c:strCache>
                <c:ptCount val="1"/>
                <c:pt idx="0">
                  <c:v>三種町農業集落排水事業特別会計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0.03</c:v>
                </c:pt>
                <c:pt idx="4">
                  <c:v>#N/A</c:v>
                </c:pt>
                <c:pt idx="5">
                  <c:v>0.11</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A870-437D-A7A9-DCEFF3DDCBB2}"/>
            </c:ext>
          </c:extLst>
        </c:ser>
        <c:ser>
          <c:idx val="5"/>
          <c:order val="5"/>
          <c:tx>
            <c:strRef>
              <c:f>データシート!$A$32</c:f>
              <c:strCache>
                <c:ptCount val="1"/>
                <c:pt idx="0">
                  <c:v>三種町公共下水道事業特別会計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0.19</c:v>
                </c:pt>
                <c:pt idx="4">
                  <c:v>#N/A</c:v>
                </c:pt>
                <c:pt idx="5">
                  <c:v>0.17</c:v>
                </c:pt>
                <c:pt idx="6">
                  <c:v>#N/A</c:v>
                </c:pt>
                <c:pt idx="7">
                  <c:v>0.14000000000000001</c:v>
                </c:pt>
                <c:pt idx="8">
                  <c:v>#N/A</c:v>
                </c:pt>
                <c:pt idx="9">
                  <c:v>7.0000000000000007E-2</c:v>
                </c:pt>
              </c:numCache>
            </c:numRef>
          </c:val>
          <c:extLst xmlns:c16r2="http://schemas.microsoft.com/office/drawing/2015/06/chart">
            <c:ext xmlns:c16="http://schemas.microsoft.com/office/drawing/2014/chart" uri="{C3380CC4-5D6E-409C-BE32-E72D297353CC}">
              <c16:uniqueId val="{00000005-A870-437D-A7A9-DCEFF3DDCBB2}"/>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c:v>
                </c:pt>
                <c:pt idx="2">
                  <c:v>#N/A</c:v>
                </c:pt>
                <c:pt idx="3">
                  <c:v>0.91</c:v>
                </c:pt>
                <c:pt idx="4">
                  <c:v>#N/A</c:v>
                </c:pt>
                <c:pt idx="5">
                  <c:v>1.03</c:v>
                </c:pt>
                <c:pt idx="6">
                  <c:v>#N/A</c:v>
                </c:pt>
                <c:pt idx="7">
                  <c:v>0.93</c:v>
                </c:pt>
                <c:pt idx="8">
                  <c:v>#N/A</c:v>
                </c:pt>
                <c:pt idx="9">
                  <c:v>0.99</c:v>
                </c:pt>
              </c:numCache>
            </c:numRef>
          </c:val>
          <c:extLst xmlns:c16r2="http://schemas.microsoft.com/office/drawing/2015/06/chart">
            <c:ext xmlns:c16="http://schemas.microsoft.com/office/drawing/2014/chart" uri="{C3380CC4-5D6E-409C-BE32-E72D297353CC}">
              <c16:uniqueId val="{00000006-A870-437D-A7A9-DCEFF3DDCBB2}"/>
            </c:ext>
          </c:extLst>
        </c:ser>
        <c:ser>
          <c:idx val="7"/>
          <c:order val="7"/>
          <c:tx>
            <c:strRef>
              <c:f>データシート!$A$34</c:f>
              <c:strCache>
                <c:ptCount val="1"/>
                <c:pt idx="0">
                  <c:v>三種町水道事業会計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1.93</c:v>
                </c:pt>
                <c:pt idx="2">
                  <c:v>#N/A</c:v>
                </c:pt>
                <c:pt idx="3">
                  <c:v>1.66</c:v>
                </c:pt>
                <c:pt idx="4">
                  <c:v>#N/A</c:v>
                </c:pt>
                <c:pt idx="5">
                  <c:v>1.99</c:v>
                </c:pt>
                <c:pt idx="6">
                  <c:v>#N/A</c:v>
                </c:pt>
                <c:pt idx="7">
                  <c:v>1.64</c:v>
                </c:pt>
                <c:pt idx="8">
                  <c:v>#N/A</c:v>
                </c:pt>
                <c:pt idx="9">
                  <c:v>1.1499999999999999</c:v>
                </c:pt>
              </c:numCache>
            </c:numRef>
          </c:val>
          <c:extLst xmlns:c16r2="http://schemas.microsoft.com/office/drawing/2015/06/chart">
            <c:ext xmlns:c16="http://schemas.microsoft.com/office/drawing/2014/chart" uri="{C3380CC4-5D6E-409C-BE32-E72D297353CC}">
              <c16:uniqueId val="{00000007-A870-437D-A7A9-DCEFF3DDCBB2}"/>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1.1000000000000001</c:v>
                </c:pt>
                <c:pt idx="2">
                  <c:v>#N/A</c:v>
                </c:pt>
                <c:pt idx="3">
                  <c:v>0.76</c:v>
                </c:pt>
                <c:pt idx="4">
                  <c:v>#N/A</c:v>
                </c:pt>
                <c:pt idx="5">
                  <c:v>0.14000000000000001</c:v>
                </c:pt>
                <c:pt idx="6">
                  <c:v>#N/A</c:v>
                </c:pt>
                <c:pt idx="7">
                  <c:v>1.1100000000000001</c:v>
                </c:pt>
                <c:pt idx="8">
                  <c:v>#N/A</c:v>
                </c:pt>
                <c:pt idx="9">
                  <c:v>1.19</c:v>
                </c:pt>
              </c:numCache>
            </c:numRef>
          </c:val>
          <c:extLst xmlns:c16r2="http://schemas.microsoft.com/office/drawing/2015/06/chart">
            <c:ext xmlns:c16="http://schemas.microsoft.com/office/drawing/2014/chart" uri="{C3380CC4-5D6E-409C-BE32-E72D297353CC}">
              <c16:uniqueId val="{00000008-A870-437D-A7A9-DCEFF3DDCB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3.24</c:v>
                </c:pt>
                <c:pt idx="2">
                  <c:v>#N/A</c:v>
                </c:pt>
                <c:pt idx="3">
                  <c:v>3.23</c:v>
                </c:pt>
                <c:pt idx="4">
                  <c:v>#N/A</c:v>
                </c:pt>
                <c:pt idx="5">
                  <c:v>3.79</c:v>
                </c:pt>
                <c:pt idx="6">
                  <c:v>#N/A</c:v>
                </c:pt>
                <c:pt idx="7">
                  <c:v>2.71</c:v>
                </c:pt>
                <c:pt idx="8">
                  <c:v>#N/A</c:v>
                </c:pt>
                <c:pt idx="9">
                  <c:v>3.39</c:v>
                </c:pt>
              </c:numCache>
            </c:numRef>
          </c:val>
          <c:extLst xmlns:c16r2="http://schemas.microsoft.com/office/drawing/2015/06/chart">
            <c:ext xmlns:c16="http://schemas.microsoft.com/office/drawing/2014/chart" uri="{C3380CC4-5D6E-409C-BE32-E72D297353CC}">
              <c16:uniqueId val="{00000009-A870-437D-A7A9-DCEFF3DDCBB2}"/>
            </c:ext>
          </c:extLst>
        </c:ser>
        <c:dLbls>
          <c:showLegendKey val="0"/>
          <c:showVal val="0"/>
          <c:showCatName val="0"/>
          <c:showSerName val="0"/>
          <c:showPercent val="0"/>
          <c:showBubbleSize val="0"/>
        </c:dLbls>
        <c:gapWidth val="150"/>
        <c:overlap val="100"/>
        <c:axId val="250310016"/>
        <c:axId val="250320000"/>
      </c:barChart>
      <c:catAx>
        <c:axId val="2503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320000"/>
        <c:crosses val="autoZero"/>
        <c:auto val="1"/>
        <c:lblAlgn val="ctr"/>
        <c:lblOffset val="100"/>
        <c:tickLblSkip val="1"/>
        <c:tickMarkSkip val="1"/>
        <c:noMultiLvlLbl val="0"/>
      </c:catAx>
      <c:valAx>
        <c:axId val="25032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31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1149</c:v>
                </c:pt>
                <c:pt idx="5">
                  <c:v>1123</c:v>
                </c:pt>
                <c:pt idx="8">
                  <c:v>1182</c:v>
                </c:pt>
                <c:pt idx="11">
                  <c:v>1181</c:v>
                </c:pt>
                <c:pt idx="14">
                  <c:v>1172</c:v>
                </c:pt>
              </c:numCache>
            </c:numRef>
          </c:val>
          <c:extLst xmlns:c16r2="http://schemas.microsoft.com/office/drawing/2015/06/chart">
            <c:ext xmlns:c16="http://schemas.microsoft.com/office/drawing/2014/chart" uri="{C3380CC4-5D6E-409C-BE32-E72D297353CC}">
              <c16:uniqueId val="{00000000-F645-4A64-A707-739E2B1DC7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645-4A64-A707-739E2B1DC7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30</c:v>
                </c:pt>
                <c:pt idx="6">
                  <c:v>29</c:v>
                </c:pt>
                <c:pt idx="9">
                  <c:v>13</c:v>
                </c:pt>
                <c:pt idx="12">
                  <c:v>10</c:v>
                </c:pt>
              </c:numCache>
            </c:numRef>
          </c:val>
          <c:extLst xmlns:c16r2="http://schemas.microsoft.com/office/drawing/2015/06/chart">
            <c:ext xmlns:c16="http://schemas.microsoft.com/office/drawing/2014/chart" uri="{C3380CC4-5D6E-409C-BE32-E72D297353CC}">
              <c16:uniqueId val="{00000002-F645-4A64-A707-739E2B1DC7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8</c:v>
                </c:pt>
                <c:pt idx="9">
                  <c:v>5</c:v>
                </c:pt>
                <c:pt idx="12">
                  <c:v>5</c:v>
                </c:pt>
              </c:numCache>
            </c:numRef>
          </c:val>
          <c:extLst xmlns:c16r2="http://schemas.microsoft.com/office/drawing/2015/06/chart">
            <c:ext xmlns:c16="http://schemas.microsoft.com/office/drawing/2014/chart" uri="{C3380CC4-5D6E-409C-BE32-E72D297353CC}">
              <c16:uniqueId val="{00000003-F645-4A64-A707-739E2B1DC7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411</c:v>
                </c:pt>
                <c:pt idx="3">
                  <c:v>453</c:v>
                </c:pt>
                <c:pt idx="6">
                  <c:v>454</c:v>
                </c:pt>
                <c:pt idx="9">
                  <c:v>465</c:v>
                </c:pt>
                <c:pt idx="12">
                  <c:v>468</c:v>
                </c:pt>
              </c:numCache>
            </c:numRef>
          </c:val>
          <c:extLst xmlns:c16r2="http://schemas.microsoft.com/office/drawing/2015/06/chart">
            <c:ext xmlns:c16="http://schemas.microsoft.com/office/drawing/2014/chart" uri="{C3380CC4-5D6E-409C-BE32-E72D297353CC}">
              <c16:uniqueId val="{00000004-F645-4A64-A707-739E2B1DC7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45-4A64-A707-739E2B1DC7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645-4A64-A707-739E2B1DC7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1290</c:v>
                </c:pt>
                <c:pt idx="3">
                  <c:v>1163</c:v>
                </c:pt>
                <c:pt idx="6">
                  <c:v>1168</c:v>
                </c:pt>
                <c:pt idx="9">
                  <c:v>1137</c:v>
                </c:pt>
                <c:pt idx="12">
                  <c:v>1141</c:v>
                </c:pt>
              </c:numCache>
            </c:numRef>
          </c:val>
          <c:extLst xmlns:c16r2="http://schemas.microsoft.com/office/drawing/2015/06/chart">
            <c:ext xmlns:c16="http://schemas.microsoft.com/office/drawing/2014/chart" uri="{C3380CC4-5D6E-409C-BE32-E72D297353CC}">
              <c16:uniqueId val="{00000007-F645-4A64-A707-739E2B1DC749}"/>
            </c:ext>
          </c:extLst>
        </c:ser>
        <c:dLbls>
          <c:showLegendKey val="0"/>
          <c:showVal val="0"/>
          <c:showCatName val="0"/>
          <c:showSerName val="0"/>
          <c:showPercent val="0"/>
          <c:showBubbleSize val="0"/>
        </c:dLbls>
        <c:gapWidth val="100"/>
        <c:overlap val="100"/>
        <c:axId val="243010176"/>
        <c:axId val="24301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598</c:v>
                </c:pt>
                <c:pt idx="2">
                  <c:v>#N/A</c:v>
                </c:pt>
                <c:pt idx="3">
                  <c:v>#N/A</c:v>
                </c:pt>
                <c:pt idx="4">
                  <c:v>532</c:v>
                </c:pt>
                <c:pt idx="5">
                  <c:v>#N/A</c:v>
                </c:pt>
                <c:pt idx="6">
                  <c:v>#N/A</c:v>
                </c:pt>
                <c:pt idx="7">
                  <c:v>477</c:v>
                </c:pt>
                <c:pt idx="8">
                  <c:v>#N/A</c:v>
                </c:pt>
                <c:pt idx="9">
                  <c:v>#N/A</c:v>
                </c:pt>
                <c:pt idx="10">
                  <c:v>439</c:v>
                </c:pt>
                <c:pt idx="11">
                  <c:v>#N/A</c:v>
                </c:pt>
                <c:pt idx="12">
                  <c:v>#N/A</c:v>
                </c:pt>
                <c:pt idx="13">
                  <c:v>452</c:v>
                </c:pt>
                <c:pt idx="14">
                  <c:v>#N/A</c:v>
                </c:pt>
              </c:numCache>
            </c:numRef>
          </c:val>
          <c:smooth val="0"/>
          <c:extLst xmlns:c16r2="http://schemas.microsoft.com/office/drawing/2015/06/chart">
            <c:ext xmlns:c16="http://schemas.microsoft.com/office/drawing/2014/chart" uri="{C3380CC4-5D6E-409C-BE32-E72D297353CC}">
              <c16:uniqueId val="{00000008-F645-4A64-A707-739E2B1DC749}"/>
            </c:ext>
          </c:extLst>
        </c:ser>
        <c:dLbls>
          <c:showLegendKey val="0"/>
          <c:showVal val="0"/>
          <c:showCatName val="0"/>
          <c:showSerName val="0"/>
          <c:showPercent val="0"/>
          <c:showBubbleSize val="0"/>
        </c:dLbls>
        <c:marker val="1"/>
        <c:smooth val="0"/>
        <c:axId val="243010176"/>
        <c:axId val="243016448"/>
      </c:lineChart>
      <c:catAx>
        <c:axId val="2430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016448"/>
        <c:crosses val="autoZero"/>
        <c:auto val="1"/>
        <c:lblAlgn val="ctr"/>
        <c:lblOffset val="100"/>
        <c:tickLblSkip val="1"/>
        <c:tickMarkSkip val="1"/>
        <c:noMultiLvlLbl val="0"/>
      </c:catAx>
      <c:valAx>
        <c:axId val="24301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01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12220</c:v>
                </c:pt>
                <c:pt idx="5">
                  <c:v>11932</c:v>
                </c:pt>
                <c:pt idx="8">
                  <c:v>11779</c:v>
                </c:pt>
                <c:pt idx="11">
                  <c:v>11668</c:v>
                </c:pt>
                <c:pt idx="14">
                  <c:v>11118</c:v>
                </c:pt>
              </c:numCache>
            </c:numRef>
          </c:val>
          <c:extLst xmlns:c16r2="http://schemas.microsoft.com/office/drawing/2015/06/chart">
            <c:ext xmlns:c16="http://schemas.microsoft.com/office/drawing/2014/chart" uri="{C3380CC4-5D6E-409C-BE32-E72D297353CC}">
              <c16:uniqueId val="{00000000-89FD-49F1-8074-1A0AE7D35A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548</c:v>
                </c:pt>
                <c:pt idx="5">
                  <c:v>456</c:v>
                </c:pt>
                <c:pt idx="8">
                  <c:v>429</c:v>
                </c:pt>
                <c:pt idx="11">
                  <c:v>410</c:v>
                </c:pt>
                <c:pt idx="14">
                  <c:v>423</c:v>
                </c:pt>
              </c:numCache>
            </c:numRef>
          </c:val>
          <c:extLst xmlns:c16r2="http://schemas.microsoft.com/office/drawing/2015/06/chart">
            <c:ext xmlns:c16="http://schemas.microsoft.com/office/drawing/2014/chart" uri="{C3380CC4-5D6E-409C-BE32-E72D297353CC}">
              <c16:uniqueId val="{00000001-89FD-49F1-8074-1A0AE7D35A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3483</c:v>
                </c:pt>
                <c:pt idx="5">
                  <c:v>4094</c:v>
                </c:pt>
                <c:pt idx="8">
                  <c:v>4196</c:v>
                </c:pt>
                <c:pt idx="11">
                  <c:v>4548</c:v>
                </c:pt>
                <c:pt idx="14">
                  <c:v>4797</c:v>
                </c:pt>
              </c:numCache>
            </c:numRef>
          </c:val>
          <c:extLst xmlns:c16r2="http://schemas.microsoft.com/office/drawing/2015/06/chart">
            <c:ext xmlns:c16="http://schemas.microsoft.com/office/drawing/2014/chart" uri="{C3380CC4-5D6E-409C-BE32-E72D297353CC}">
              <c16:uniqueId val="{00000002-89FD-49F1-8074-1A0AE7D35A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FD-49F1-8074-1A0AE7D35A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FD-49F1-8074-1A0AE7D35A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FD-49F1-8074-1A0AE7D35A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1344</c:v>
                </c:pt>
                <c:pt idx="3">
                  <c:v>1234</c:v>
                </c:pt>
                <c:pt idx="6">
                  <c:v>1178</c:v>
                </c:pt>
                <c:pt idx="9">
                  <c:v>1147</c:v>
                </c:pt>
                <c:pt idx="12">
                  <c:v>1172</c:v>
                </c:pt>
              </c:numCache>
            </c:numRef>
          </c:val>
          <c:extLst xmlns:c16r2="http://schemas.microsoft.com/office/drawing/2015/06/chart">
            <c:ext xmlns:c16="http://schemas.microsoft.com/office/drawing/2014/chart" uri="{C3380CC4-5D6E-409C-BE32-E72D297353CC}">
              <c16:uniqueId val="{00000006-89FD-49F1-8074-1A0AE7D35A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c:v>
                </c:pt>
                <c:pt idx="3">
                  <c:v>28</c:v>
                </c:pt>
                <c:pt idx="6">
                  <c:v>19</c:v>
                </c:pt>
                <c:pt idx="9">
                  <c:v>13</c:v>
                </c:pt>
                <c:pt idx="12">
                  <c:v>8</c:v>
                </c:pt>
              </c:numCache>
            </c:numRef>
          </c:val>
          <c:extLst xmlns:c16r2="http://schemas.microsoft.com/office/drawing/2015/06/chart">
            <c:ext xmlns:c16="http://schemas.microsoft.com/office/drawing/2014/chart" uri="{C3380CC4-5D6E-409C-BE32-E72D297353CC}">
              <c16:uniqueId val="{00000007-89FD-49F1-8074-1A0AE7D35A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5724</c:v>
                </c:pt>
                <c:pt idx="3">
                  <c:v>5545</c:v>
                </c:pt>
                <c:pt idx="6">
                  <c:v>5449</c:v>
                </c:pt>
                <c:pt idx="9">
                  <c:v>5271</c:v>
                </c:pt>
                <c:pt idx="12">
                  <c:v>4926</c:v>
                </c:pt>
              </c:numCache>
            </c:numRef>
          </c:val>
          <c:extLst xmlns:c16r2="http://schemas.microsoft.com/office/drawing/2015/06/chart">
            <c:ext xmlns:c16="http://schemas.microsoft.com/office/drawing/2014/chart" uri="{C3380CC4-5D6E-409C-BE32-E72D297353CC}">
              <c16:uniqueId val="{00000008-89FD-49F1-8074-1A0AE7D35A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c:v>
                </c:pt>
                <c:pt idx="3">
                  <c:v>58</c:v>
                </c:pt>
                <c:pt idx="6">
                  <c:v>31</c:v>
                </c:pt>
                <c:pt idx="9">
                  <c:v>20</c:v>
                </c:pt>
                <c:pt idx="12">
                  <c:v>11</c:v>
                </c:pt>
              </c:numCache>
            </c:numRef>
          </c:val>
          <c:extLst xmlns:c16r2="http://schemas.microsoft.com/office/drawing/2015/06/chart">
            <c:ext xmlns:c16="http://schemas.microsoft.com/office/drawing/2014/chart" uri="{C3380CC4-5D6E-409C-BE32-E72D297353CC}">
              <c16:uniqueId val="{00000009-89FD-49F1-8074-1A0AE7D35A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10442</c:v>
                </c:pt>
                <c:pt idx="3">
                  <c:v>10457</c:v>
                </c:pt>
                <c:pt idx="6">
                  <c:v>10543</c:v>
                </c:pt>
                <c:pt idx="9">
                  <c:v>10319</c:v>
                </c:pt>
                <c:pt idx="12">
                  <c:v>9971</c:v>
                </c:pt>
              </c:numCache>
            </c:numRef>
          </c:val>
          <c:extLst xmlns:c16r2="http://schemas.microsoft.com/office/drawing/2015/06/chart">
            <c:ext xmlns:c16="http://schemas.microsoft.com/office/drawing/2014/chart" uri="{C3380CC4-5D6E-409C-BE32-E72D297353CC}">
              <c16:uniqueId val="{0000000A-89FD-49F1-8074-1A0AE7D35A47}"/>
            </c:ext>
          </c:extLst>
        </c:ser>
        <c:dLbls>
          <c:showLegendKey val="0"/>
          <c:showVal val="0"/>
          <c:showCatName val="0"/>
          <c:showSerName val="0"/>
          <c:showPercent val="0"/>
          <c:showBubbleSize val="0"/>
        </c:dLbls>
        <c:gapWidth val="100"/>
        <c:overlap val="100"/>
        <c:axId val="250452992"/>
        <c:axId val="25045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1380</c:v>
                </c:pt>
                <c:pt idx="2">
                  <c:v>#N/A</c:v>
                </c:pt>
                <c:pt idx="3">
                  <c:v>#N/A</c:v>
                </c:pt>
                <c:pt idx="4">
                  <c:v>840</c:v>
                </c:pt>
                <c:pt idx="5">
                  <c:v>#N/A</c:v>
                </c:pt>
                <c:pt idx="6">
                  <c:v>#N/A</c:v>
                </c:pt>
                <c:pt idx="7">
                  <c:v>816</c:v>
                </c:pt>
                <c:pt idx="8">
                  <c:v>#N/A</c:v>
                </c:pt>
                <c:pt idx="9">
                  <c:v>#N/A</c:v>
                </c:pt>
                <c:pt idx="10">
                  <c:v>145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9FD-49F1-8074-1A0AE7D35A47}"/>
            </c:ext>
          </c:extLst>
        </c:ser>
        <c:dLbls>
          <c:showLegendKey val="0"/>
          <c:showVal val="0"/>
          <c:showCatName val="0"/>
          <c:showSerName val="0"/>
          <c:showPercent val="0"/>
          <c:showBubbleSize val="0"/>
        </c:dLbls>
        <c:marker val="1"/>
        <c:smooth val="0"/>
        <c:axId val="250452992"/>
        <c:axId val="250459264"/>
      </c:lineChart>
      <c:catAx>
        <c:axId val="2504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459264"/>
        <c:crosses val="autoZero"/>
        <c:auto val="1"/>
        <c:lblAlgn val="ctr"/>
        <c:lblOffset val="100"/>
        <c:tickLblSkip val="1"/>
        <c:tickMarkSkip val="1"/>
        <c:noMultiLvlLbl val="0"/>
      </c:catAx>
      <c:valAx>
        <c:axId val="25045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45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3505</c:v>
                </c:pt>
                <c:pt idx="1">
                  <c:v>3696</c:v>
                </c:pt>
                <c:pt idx="2">
                  <c:v>3818</c:v>
                </c:pt>
              </c:numCache>
            </c:numRef>
          </c:val>
          <c:extLst xmlns:c16r2="http://schemas.microsoft.com/office/drawing/2015/06/chart">
            <c:ext xmlns:c16="http://schemas.microsoft.com/office/drawing/2014/chart" uri="{C3380CC4-5D6E-409C-BE32-E72D297353CC}">
              <c16:uniqueId val="{00000000-8021-4C05-8511-34BB148BFE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505</c:v>
                </c:pt>
                <c:pt idx="1">
                  <c:v>586</c:v>
                </c:pt>
                <c:pt idx="2">
                  <c:v>569</c:v>
                </c:pt>
              </c:numCache>
            </c:numRef>
          </c:val>
          <c:extLst xmlns:c16r2="http://schemas.microsoft.com/office/drawing/2015/06/chart">
            <c:ext xmlns:c16="http://schemas.microsoft.com/office/drawing/2014/chart" uri="{C3380CC4-5D6E-409C-BE32-E72D297353CC}">
              <c16:uniqueId val="{00000001-8021-4C05-8511-34BB148BFE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1342</c:v>
                </c:pt>
                <c:pt idx="1">
                  <c:v>1412</c:v>
                </c:pt>
                <c:pt idx="2">
                  <c:v>1519</c:v>
                </c:pt>
              </c:numCache>
            </c:numRef>
          </c:val>
          <c:extLst xmlns:c16r2="http://schemas.microsoft.com/office/drawing/2015/06/chart">
            <c:ext xmlns:c16="http://schemas.microsoft.com/office/drawing/2014/chart" uri="{C3380CC4-5D6E-409C-BE32-E72D297353CC}">
              <c16:uniqueId val="{00000002-8021-4C05-8511-34BB148BFE3B}"/>
            </c:ext>
          </c:extLst>
        </c:ser>
        <c:dLbls>
          <c:showLegendKey val="0"/>
          <c:showVal val="0"/>
          <c:showCatName val="0"/>
          <c:showSerName val="0"/>
          <c:showPercent val="0"/>
          <c:showBubbleSize val="0"/>
        </c:dLbls>
        <c:gapWidth val="120"/>
        <c:overlap val="100"/>
        <c:axId val="250902784"/>
        <c:axId val="250908672"/>
      </c:barChart>
      <c:catAx>
        <c:axId val="2509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0908672"/>
        <c:crosses val="autoZero"/>
        <c:auto val="1"/>
        <c:lblAlgn val="ctr"/>
        <c:lblOffset val="100"/>
        <c:tickLblSkip val="1"/>
        <c:tickMarkSkip val="1"/>
        <c:noMultiLvlLbl val="0"/>
      </c:catAx>
      <c:valAx>
        <c:axId val="25090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090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{7334EA14-0B99-49AE-9FC0-F86826F59524}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6D-432A-BA81-2E59747EAF9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{72C928F8-18D2-4B11-9FD9-15F225C4D7B0}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6D-432A-BA81-2E59747EAF9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{B03AB925-C12B-4DE3-BA54-F5DBA19F4152}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6D-432A-BA81-2E59747EAF9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{E4559DDF-2893-4A93-A62A-F4027147D805}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6D-432A-BA81-2E59747EAF9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{1E607AAF-BAFD-4B40-9B54-A0F207C11C3B}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6D-432A-BA81-2E59747EAF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{76BCC0C5-B386-4424-83CD-227DCB6B4DD3}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6D-432A-BA81-2E59747EAF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{0DD6240C-FE0B-45FD-B8F5-90FE17A2F56D}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6D-432A-BA81-2E59747EAF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{9C4CC0C7-C286-4F9A-89E1-EF02790568DD}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6D-432A-BA81-2E59747EAF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{863A3133-724A-44DE-813E-2F19D27129FB}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6D-432A-BA81-2E59747EAF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16">
                  <c:v>57.5</c:v>
                </c:pt>
                <c:pt idx="24">
                  <c:v>57</c:v>
                </c:pt>
              </c:numCache>
            </c:numRef>
          </c:xVal>
          <c:yVal>
            <c:numRef>
              <c:f>公会計指標分析・財政指標組合せ分析表!$BP$51:$DC$51</c:f>
              <c:numCache>
                <c:formatCode>#,##0.0;"▲ "#,##0.0</c:formatCode>
                <c:ptCount val="40"/>
                <c:pt idx="8">
                  <c:v>13.4</c:v>
                </c:pt>
                <c:pt idx="16">
                  <c:v>13.4</c:v>
                </c:pt>
                <c:pt idx="24">
                  <c:v>2.4</c:v>
                </c:pt>
              </c:numCache>
            </c:numRef>
          </c:yVal>
          <c:smooth val="0"/>
          <c:extLst xmlns:c16r2="http://schemas.microsoft.com/office/drawing/2015/06/chart">
            <c:ext xmlns:c16="http://schemas.microsoft.com/office/drawing/2014/chart" uri="{C3380CC4-5D6E-409C-BE32-E72D297353CC}">
              <c16:uniqueId val="{00000009-6B6D-432A-BA81-2E59747EAF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{A0AE1F25-61AD-4D4D-A779-FEA96B4C9FBD}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6D-432A-BA81-2E59747EAF9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{E82EF6CA-92E9-4A04-A8A7-7149CC36E775}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6D-432A-BA81-2E59747EAF9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{9841D106-2B73-4592-BAEF-DA0FAA74573B}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6D-432A-BA81-2E59747EAF9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{23CF8908-6964-4412-B97D-51812127360F}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6D-432A-BA81-2E59747EAF9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{718C0B9B-CE5A-488F-A310-B1EA96557DE5}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6D-432A-BA81-2E59747EAF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{642961E8-53B6-4F26-9691-E595928B8AA5}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6D-432A-BA81-2E59747EAF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{1313B21D-0A1E-4990-B29F-F15C57C1F0B5}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6D-432A-BA81-2E59747EAF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{DA0E7E24-6B31-4F60-838B-CD114538B73C}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6D-432A-BA81-2E59747EAF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{111D3219-12D4-4D7A-8726-4BB27076F901}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6D-432A-BA81-2E59747EAF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numCache>
            </c:numRef>
          </c:xVal>
          <c:yVal>
            <c:numRef>
              <c:f>公会計指標分析・財政指標組合せ分析表!$BP$55:$DC$55</c:f>
              <c:numCache>
                <c:formatCode>#,##0.0;"▲ "#,##0.0</c:formatCode>
                <c:ptCount val="40"/>
                <c:pt idx="8">
                  <c:v>37.200000000000003</c:v>
                </c:pt>
                <c:pt idx="16">
                  <c:v>24</c:v>
                </c:pt>
                <c:pt idx="24">
                  <c:v>19.8</c:v>
                </c:pt>
              </c:numCache>
            </c:numRef>
          </c:yVal>
          <c:smooth val="0"/>
          <c:extLst xmlns:c16r2="http://schemas.microsoft.com/office/drawing/2015/06/chart">
            <c:ext xmlns:c16="http://schemas.microsoft.com/office/drawing/2014/chart" uri="{C3380CC4-5D6E-409C-BE32-E72D297353CC}">
              <c16:uniqueId val="{00000013-6B6D-432A-BA81-2E59747EAF95}"/>
            </c:ext>
          </c:extLst>
        </c:ser>
        <c:dLbls>
          <c:showLegendKey val="0"/>
          <c:showVal val="1"/>
          <c:showCatName val="0"/>
          <c:showSerName val="0"/>
          <c:showPercent val="0"/>
          <c:showBubbleSize val="0"/>
        </c:dLbls>
        <c:axId val="147752832"/>
        <c:axId val="147775488"/>
      </c:scatterChart>
      <c:valAx>
        <c:axId val="147752832"/>
        <c:scaling>
          <c:orientation val="minMax"/>
          <c:max val="58.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775488"/>
        <c:crosses val="autoZero"/>
        <c:crossBetween val="midCat"/>
      </c:valAx>
      <c:valAx>
        <c:axId val="147775488"/>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752832"/>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{ABA48C11-2BE2-4D88-9907-176ACDD24793}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7AD-41ED-9839-4A3F32D7C6A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{649E68AE-9668-4BFC-903B-ECACF559D07E}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AD-41ED-9839-4A3F32D7C6A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{BFE6C6AF-1102-4487-954F-8ADA7DF684A9}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AD-41ED-9839-4A3F32D7C6A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{F6ED2E99-978C-4216-A0A2-A38638CB4047}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AD-41ED-9839-4A3F32D7C6A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{8EDCF055-F067-40C5-B55F-3E7FF6BA492D}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AD-41ED-9839-4A3F32D7C6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{F0884647-15C5-415C-BBEB-1C933FBC79F3}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7AD-41ED-9839-4A3F32D7C6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{179E5E92-59EB-40A7-BCB8-A1F32B19D247}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7AD-41ED-9839-4A3F32D7C6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{F48B0D96-604A-4957-826E-C97555026F82}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7AD-41ED-9839-4A3F32D7C6A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{C8769613-C8E1-43E1-8D9D-31C0A8EEBEFD}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7AD-41ED-9839-4A3F32D7C6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9.6999999999999993</c:v>
                </c:pt>
                <c:pt idx="16">
                  <c:v>8.6999999999999993</c:v>
                </c:pt>
                <c:pt idx="24">
                  <c:v>7.9</c:v>
                </c:pt>
                <c:pt idx="32">
                  <c:v>7.7</c:v>
                </c:pt>
              </c:numCache>
            </c:numRef>
          </c:xVal>
          <c:yVal>
            <c:numRef>
              <c:f>公会計指標分析・財政指標組合せ分析表!$BP$73:$DC$73</c:f>
              <c:numCache>
                <c:formatCode>#,##0.0;"▲ "#,##0.0</c:formatCode>
                <c:ptCount val="40"/>
                <c:pt idx="0">
                  <c:v>22.6</c:v>
                </c:pt>
                <c:pt idx="8">
                  <c:v>13.4</c:v>
                </c:pt>
                <c:pt idx="16">
                  <c:v>13.4</c:v>
                </c:pt>
                <c:pt idx="24">
                  <c:v>2.4</c:v>
                </c:pt>
              </c:numCache>
            </c:numRef>
          </c:yVal>
          <c:smooth val="0"/>
          <c:extLst xmlns:c16r2="http://schemas.microsoft.com/office/drawing/2015/06/chart">
            <c:ext xmlns:c16="http://schemas.microsoft.com/office/drawing/2014/chart" uri="{C3380CC4-5D6E-409C-BE32-E72D297353CC}">
              <c16:uniqueId val="{00000009-B7AD-41ED-9839-4A3F32D7C6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{C32C2A18-D6EC-4448-AC65-276EA64D6773}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7AD-41ED-9839-4A3F32D7C6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{38D05CA3-FBE0-40FE-9C59-10D1EF97BCB7}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AD-41ED-9839-4A3F32D7C6A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{0D4895A4-D3D3-4A45-AC53-FCBF92797EF7}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AD-41ED-9839-4A3F32D7C6A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{F361631A-C9CE-40D9-ACE8-63568955CF9D}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AD-41ED-9839-4A3F32D7C6A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{790D89DB-F780-4DF7-8033-5B8F6B8097D8}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AD-41ED-9839-4A3F32D7C6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{4336F443-DF5D-457F-9AA6-805041AF9673}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7AD-41ED-9839-4A3F32D7C6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{71EC585C-DD7D-4577-9667-5B1F20D3A3A8}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7AD-41ED-9839-4A3F32D7C6AB}"/>
                </c:ext>
              </c:extLst>
            </c:dLbl>
            <c:dLbl>
              <c:idx val="24"/>
              <c:layout>
                <c:manualLayout>
                  <c:x val="-2.83253470212004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{5A94407A-D93E-4D31-B724-EEB46E195A6C}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7AD-41ED-9839-4A3F32D7C6AB}"/>
                </c:ext>
              </c:extLst>
            </c:dLbl>
            <c:dLbl>
              <c:idx val="32"/>
              <c:layout>
                <c:manualLayout>
                  <c:x val="-3.5070636217020994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{1E5F1442-A8C2-4649-9400-5450E3986FA4}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7AD-41ED-9839-4A3F32D7C6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B7AD-41ED-9839-4A3F32D7C6AB}"/>
            </c:ext>
          </c:extLst>
        </c:ser>
        <c:dLbls>
          <c:showLegendKey val="0"/>
          <c:showVal val="1"/>
          <c:showCatName val="0"/>
          <c:showSerName val="0"/>
          <c:showPercent val="0"/>
          <c:showBubbleSize val="0"/>
        </c:dLbls>
        <c:axId val="148235776"/>
        <c:axId val="148237696"/>
      </c:scatterChart>
      <c:valAx>
        <c:axId val="148235776"/>
        <c:scaling>
          <c:orientation val="minMax"/>
          <c:max val="11.8"/>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237696"/>
        <c:crosses val="autoZero"/>
        <c:crossBetween val="midCat"/>
      </c:valAx>
      <c:valAx>
        <c:axId val="148237696"/>
        <c:scaling>
          <c:orientation val="minMax"/>
          <c:max val="5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235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元利償還金は、Ｈ２０年度をピークに、合併前の大型事業に係る償還が終了したことや公債費の抑制などにより、減少傾向にある。</a:t>
          </a:r>
        </a:p>
        <a:p>
          <a:r>
            <a:rPr kumimoji="1" lang="ja-JP" altLang="en-US" sz="1400">
              <a:latin typeface="ＭＳ ゴシック" pitchFamily="49" charset="-128"/>
              <a:ea typeface="ＭＳ ゴシック" pitchFamily="49" charset="-128"/>
            </a:rPr>
            <a:t>　今後は、施設の老朽化による大規模改修等に取り組む必要があるものの、三種町公共施設総合管理計画に基づく施設の統廃合を計画的に進めることで内部コストを抑制し、地方債の年間発行額を抑制する。また、地方債を発行する場合も交付税措置の有利なものにする事で、実質公債費比率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当町は、満期一括償還の地方債を発行していないため、減債基金残高と減債基金積立相当額に該当する数値はありません。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地方債現在高や公営企業債繰入見込額等の将来負担額の減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に対し、基準財政需要額算入見込額等の充当可能財源の減少幅が縮小したために比率がマイナス値となり、Ｈ３０年度決算における将来負担比率は、該当なしとなった。</a:t>
          </a: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施設の老朽化や統廃合による普通建設事業の増が見込まれるため、三種町公共施設等総合管理計画に基づき、計画性をもって将来世代の負担を見据えた財政の健全化に努め、地方債の借入は、交付税措置の有利なもの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秋田県三種町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全体としては、基金残高の確保に向けて、三種町行財政改革大綱に基づき、人件費や公債費の抑制・収納対策の強化などを行ってきたため、増加傾向にあり、残高は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5,906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増加傾向にあるものの、今後は、合併算定替えの段階的縮減による普通交付税の減や、老朽化施設の改修等による普通建設費の増等により財源不足が見込まれることから、残高は減少していくと見込まれる。そのため、第２期行財政改革大綱（Ｈ２７年度～Ｒ元年度）に基づく簡素で効率的・効果的な行政運営を行い、基金残高の確保を図っ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に伴う町民の一体感の醸成及び地域振興を図るため、三種町合併振興基金を設置している。また、まちづくりに対する寄附金を広く募り、多様な人々の参加とその思いを具体化し、個性あふれるふるさとづくりを図るため、三種町ふるさと元気づくり基金を設置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合併振興基金は、基金積立上限額が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百万円とされているが、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百万円を目標額として積み立てており、Ｈ３０年度は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ふるさと元気づくり基金は、Ｈ３０年度は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今後、合併振興基金は、Ｒ２年度まで積み立てを行い、必要な場合には取り崩すこととする。また、ふるさと元気づくり基金は、設置目的に則った活用を図る。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財政調整基金残高は、合併後の行財政改革により人件費や公債費の抑制、収納対策の強化などにより計画的に積み立てしてきており、Ｈ３０年度決算では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合併算定替えの段階的縮減による普通交付税の減や、老朽化施設の改修等による普通建設費の増等により財源不足が見込まれることから、残高は減少していくと見込まれる。そのため、第２期行財政改革大綱（Ｈ２７年度～Ｒ元年度）に基づく簡素で効率的・効果的な行政運営を行い、基金残高の確保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基金の積立は、財政調整基金を取り崩す必要のない年度に限り、その年度の合併特例債の借入額の交付税非算入額（当該借り入れ額の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）を積み立てることを積立方針としており、当該方針に基づき、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百万円を取り崩したため、Ｈ３０年度決算では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地方債の償還に充てるため、上記積立方針により、積み立てを行っていく。取り崩す場合は、積み立ての際に対象とした事業の元利償還に充てるために、元利償還額の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相当額を取り崩す。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Ｈ２９年度の有形固定資産減価償却率は、類似団体平均よりやや低い水準にある。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これは、道路、橋りょう、公営住宅等の計画的な整備を進めてきたことが要因である。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今後も、引き続き三種町公共施設等総合管理計画の基本方針に基づき、公共施設等の総合的かつ計画的な管理を推進し、財政負担の平準化を図る。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5" name="直線コネクタ 64"/>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8"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9" name="直線コネクタ 68"/>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70"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1" name="フローチャート: 判断 70"/>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2" name="フローチャート: 判断 71"/>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3" name="フローチャート: 判断 72"/>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4" name="フローチャート: 判断 73"/>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0" name="楕円 79"/>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楕円 80"/>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37042</xdr:rowOff>
    </xdr:to>
    <xdr:cxnSp macro="">
      <xdr:nvCxnSpPr>
        <xdr:cNvPr id="82" name="直線コネクタ 81"/>
        <xdr:cNvCxnSpPr/>
      </xdr:nvCxnSpPr>
      <xdr:spPr>
        <a:xfrm>
          <a:off x="3289300" y="576262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132503</xdr:rowOff>
    </xdr:from>
    <xdr:to>
      <xdr:col>11</xdr:col>
      <xdr:colOff>187325</xdr:colOff>
      <xdr:row>29</xdr:row>
      <xdr:rowOff>62653</xdr:rowOff>
    </xdr:to>
    <xdr:sp macro="" textlink="">
      <xdr:nvSpPr>
        <xdr:cNvPr id="83" name="楕円 82"/>
        <xdr:cNvSpPr/>
      </xdr:nvSpPr>
      <xdr:spPr>
        <a:xfrm>
          <a:off x="24765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11853</xdr:rowOff>
    </xdr:from>
    <xdr:to>
      <xdr:col>15</xdr:col>
      <xdr:colOff>136525</xdr:colOff>
      <xdr:row>29</xdr:row>
      <xdr:rowOff>19050</xdr:rowOff>
    </xdr:to>
    <xdr:cxnSp macro="">
      <xdr:nvCxnSpPr>
        <xdr:cNvPr id="84" name="直線コネクタ 83"/>
        <xdr:cNvCxnSpPr/>
      </xdr:nvCxnSpPr>
      <xdr:spPr>
        <a:xfrm>
          <a:off x="2527300" y="575542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85"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6" name="n_2aveValue有形固定資産減価償却率"/>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87" name="n_3aveValue有形固定資産減価償却率"/>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78969</xdr:rowOff>
    </xdr:from>
    <xdr:ext cx="405111" cy="259045"/>
    <xdr:sp macro="" textlink="">
      <xdr:nvSpPr>
        <xdr:cNvPr id="88" name="n_1mainValue有形固定資産減価償却率"/>
        <xdr:cNvSpPr txBox="1"/>
      </xdr:nvSpPr>
      <xdr:spPr>
        <a:xfrm>
          <a:off x="38360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89" name="n_2main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79180</xdr:rowOff>
    </xdr:from>
    <xdr:ext cx="405111" cy="259045"/>
    <xdr:sp macro="" textlink="">
      <xdr:nvSpPr>
        <xdr:cNvPr id="90" name="n_3mainValue有形固定資産減価償却率"/>
        <xdr:cNvSpPr txBox="1"/>
      </xdr:nvSpPr>
      <xdr:spPr>
        <a:xfrm>
          <a:off x="23247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債務償還比率は、類似団体平均より低くなっている。地方債残高等の将来負担額が類似団体平均より少ない事が要因と考えられる。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今後、公共施設等総合管理計画に基づく施設整備及び老朽化対策を行うことで将来負担額が増加する見通しであるが、交付税措置率の高い地方債の借入等により、比率の上昇を抑える。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6" name="テキスト ボックス 10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8" name="テキスト ボックス 107"/>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2" name="直線コネクタ 121"/>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3"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4" name="直線コネクタ 123"/>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5"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6" name="直線コネクタ 125"/>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27"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28" name="フローチャート: 判断 127"/>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29" name="フローチャート: 判断 128"/>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97745</xdr:rowOff>
    </xdr:from>
    <xdr:to>
      <xdr:col>76</xdr:col>
      <xdr:colOff>73025</xdr:colOff>
      <xdr:row>33</xdr:row>
      <xdr:rowOff>27895</xdr:rowOff>
    </xdr:to>
    <xdr:sp macro="" textlink="">
      <xdr:nvSpPr>
        <xdr:cNvPr id="135" name="楕円 134"/>
        <xdr:cNvSpPr/>
      </xdr:nvSpPr>
      <xdr:spPr>
        <a:xfrm>
          <a:off x="14744700" y="63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76172</xdr:rowOff>
    </xdr:from>
    <xdr:ext cx="469744" cy="259045"/>
    <xdr:sp macro="" textlink="">
      <xdr:nvSpPr>
        <xdr:cNvPr id="136" name="債務償還比率該当値テキスト"/>
        <xdr:cNvSpPr txBox="1"/>
      </xdr:nvSpPr>
      <xdr:spPr>
        <a:xfrm>
          <a:off x="14846300" y="633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55182</xdr:rowOff>
    </xdr:from>
    <xdr:to>
      <xdr:col>72</xdr:col>
      <xdr:colOff>123825</xdr:colOff>
      <xdr:row>32</xdr:row>
      <xdr:rowOff>156782</xdr:rowOff>
    </xdr:to>
    <xdr:sp macro="" textlink="">
      <xdr:nvSpPr>
        <xdr:cNvPr id="137" name="楕円 136"/>
        <xdr:cNvSpPr/>
      </xdr:nvSpPr>
      <xdr:spPr>
        <a:xfrm>
          <a:off x="140335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105982</xdr:rowOff>
    </xdr:from>
    <xdr:to>
      <xdr:col>76</xdr:col>
      <xdr:colOff>22225</xdr:colOff>
      <xdr:row>32</xdr:row>
      <xdr:rowOff>148545</xdr:rowOff>
    </xdr:to>
    <xdr:cxnSp macro="">
      <xdr:nvCxnSpPr>
        <xdr:cNvPr id="138" name="直線コネクタ 137"/>
        <xdr:cNvCxnSpPr/>
      </xdr:nvCxnSpPr>
      <xdr:spPr>
        <a:xfrm>
          <a:off x="14084300" y="6363907"/>
          <a:ext cx="7112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39"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147909</xdr:rowOff>
    </xdr:from>
    <xdr:ext cx="469744" cy="259045"/>
    <xdr:sp macro="" textlink="">
      <xdr:nvSpPr>
        <xdr:cNvPr id="140" name="n_1mainValue債務償還比率"/>
        <xdr:cNvSpPr txBox="1"/>
      </xdr:nvSpPr>
      <xdr:spPr>
        <a:xfrm>
          <a:off x="13836727" y="640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44450</xdr:rowOff>
    </xdr:from>
    <xdr:to>
      <xdr:col>20</xdr:col>
      <xdr:colOff>38100</xdr:colOff>
      <xdr:row>36</xdr:row>
      <xdr:rowOff>146050</xdr:rowOff>
    </xdr:to>
    <xdr:sp macro="" textlink="">
      <xdr:nvSpPr>
        <xdr:cNvPr id="71" name="楕円 70"/>
        <xdr:cNvSpPr/>
      </xdr:nvSpPr>
      <xdr:spPr>
        <a:xfrm>
          <a:off x="3746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72" name="楕円 71"/>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95250</xdr:rowOff>
    </xdr:from>
    <xdr:to>
      <xdr:col>19</xdr:col>
      <xdr:colOff>177800</xdr:colOff>
      <xdr:row>36</xdr:row>
      <xdr:rowOff>160020</xdr:rowOff>
    </xdr:to>
    <xdr:cxnSp macro="">
      <xdr:nvCxnSpPr>
        <xdr:cNvPr id="73" name="直線コネクタ 72"/>
        <xdr:cNvCxnSpPr/>
      </xdr:nvCxnSpPr>
      <xdr:spPr>
        <a:xfrm flipV="1">
          <a:off x="2908300" y="6267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4" name="楕円 73"/>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53340</xdr:rowOff>
    </xdr:to>
    <xdr:cxnSp macro="">
      <xdr:nvCxnSpPr>
        <xdr:cNvPr id="75" name="直線コネクタ 74"/>
        <xdr:cNvCxnSpPr/>
      </xdr:nvCxnSpPr>
      <xdr:spPr>
        <a:xfrm flipV="1">
          <a:off x="2019300" y="6332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6" name="n_1ave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7" name="n_2ave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78"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137177</xdr:rowOff>
    </xdr:from>
    <xdr:ext cx="405111" cy="259045"/>
    <xdr:sp macro="" textlink="">
      <xdr:nvSpPr>
        <xdr:cNvPr id="79" name="n_1mainValue【道路】&#10;有形固定資産減価償却率"/>
        <xdr:cNvSpPr txBox="1"/>
      </xdr:nvSpPr>
      <xdr:spPr>
        <a:xfrm>
          <a:off x="35820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0" name="n_2mainValue【道路】&#10;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1" name="n_3mainValue【道路】&#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7" name="直線コネクタ 106"/>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8"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09" name="直線コネクタ 108"/>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0"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1" name="直線コネクタ 110"/>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12"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3" name="フローチャート: 判断 112"/>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4" name="フローチャート: 判断 113"/>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5" name="フローチャート: 判断 114"/>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6" name="フローチャート: 判断 115"/>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85707</xdr:rowOff>
    </xdr:from>
    <xdr:to>
      <xdr:col>50</xdr:col>
      <xdr:colOff>165100</xdr:colOff>
      <xdr:row>41</xdr:row>
      <xdr:rowOff>15857</xdr:rowOff>
    </xdr:to>
    <xdr:sp macro="" textlink="">
      <xdr:nvSpPr>
        <xdr:cNvPr id="122" name="楕円 121"/>
        <xdr:cNvSpPr/>
      </xdr:nvSpPr>
      <xdr:spPr>
        <a:xfrm>
          <a:off x="9588500" y="69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91520</xdr:rowOff>
    </xdr:from>
    <xdr:to>
      <xdr:col>46</xdr:col>
      <xdr:colOff>38100</xdr:colOff>
      <xdr:row>41</xdr:row>
      <xdr:rowOff>21670</xdr:rowOff>
    </xdr:to>
    <xdr:sp macro="" textlink="">
      <xdr:nvSpPr>
        <xdr:cNvPr id="123" name="楕円 122"/>
        <xdr:cNvSpPr/>
      </xdr:nvSpPr>
      <xdr:spPr>
        <a:xfrm>
          <a:off x="8699500" y="69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136507</xdr:rowOff>
    </xdr:from>
    <xdr:to>
      <xdr:col>50</xdr:col>
      <xdr:colOff>114300</xdr:colOff>
      <xdr:row>40</xdr:row>
      <xdr:rowOff>142320</xdr:rowOff>
    </xdr:to>
    <xdr:cxnSp macro="">
      <xdr:nvCxnSpPr>
        <xdr:cNvPr id="124" name="直線コネクタ 123"/>
        <xdr:cNvCxnSpPr/>
      </xdr:nvCxnSpPr>
      <xdr:spPr>
        <a:xfrm flipV="1">
          <a:off x="8750300" y="6994507"/>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97681</xdr:rowOff>
    </xdr:from>
    <xdr:to>
      <xdr:col>41</xdr:col>
      <xdr:colOff>101600</xdr:colOff>
      <xdr:row>41</xdr:row>
      <xdr:rowOff>27831</xdr:rowOff>
    </xdr:to>
    <xdr:sp macro="" textlink="">
      <xdr:nvSpPr>
        <xdr:cNvPr id="125" name="楕円 124"/>
        <xdr:cNvSpPr/>
      </xdr:nvSpPr>
      <xdr:spPr>
        <a:xfrm>
          <a:off x="7810500" y="6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142320</xdr:rowOff>
    </xdr:from>
    <xdr:to>
      <xdr:col>45</xdr:col>
      <xdr:colOff>177800</xdr:colOff>
      <xdr:row>40</xdr:row>
      <xdr:rowOff>148481</xdr:rowOff>
    </xdr:to>
    <xdr:cxnSp macro="">
      <xdr:nvCxnSpPr>
        <xdr:cNvPr id="126" name="直線コネクタ 125"/>
        <xdr:cNvCxnSpPr/>
      </xdr:nvCxnSpPr>
      <xdr:spPr>
        <a:xfrm flipV="1">
          <a:off x="7861300" y="7000320"/>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27"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28"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29"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6984</xdr:rowOff>
    </xdr:from>
    <xdr:ext cx="534377" cy="259045"/>
    <xdr:sp macro="" textlink="">
      <xdr:nvSpPr>
        <xdr:cNvPr id="130" name="n_1mainValue【道路】&#10;一人当たり延長"/>
        <xdr:cNvSpPr txBox="1"/>
      </xdr:nvSpPr>
      <xdr:spPr>
        <a:xfrm>
          <a:off x="9359411" y="70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12797</xdr:rowOff>
    </xdr:from>
    <xdr:ext cx="534377" cy="259045"/>
    <xdr:sp macro="" textlink="">
      <xdr:nvSpPr>
        <xdr:cNvPr id="131" name="n_2mainValue【道路】&#10;一人当たり延長"/>
        <xdr:cNvSpPr txBox="1"/>
      </xdr:nvSpPr>
      <xdr:spPr>
        <a:xfrm>
          <a:off x="8483111" y="70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18958</xdr:rowOff>
    </xdr:from>
    <xdr:ext cx="534377" cy="259045"/>
    <xdr:sp macro="" textlink="">
      <xdr:nvSpPr>
        <xdr:cNvPr id="132" name="n_3mainValue【道路】&#10;一人当たり延長"/>
        <xdr:cNvSpPr txBox="1"/>
      </xdr:nvSpPr>
      <xdr:spPr>
        <a:xfrm>
          <a:off x="7594111" y="70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1" name="テキスト ボックス 15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5" name="直線コネクタ 154"/>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6"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7" name="直線コネクタ 156"/>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58"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59" name="直線コネクタ 158"/>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0"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1" name="フローチャート: 判断 160"/>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2" name="フローチャート: 判断 16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3" name="フローチャート: 判断 162"/>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4" name="フローチャート: 判断 163"/>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xdr:rowOff>
    </xdr:from>
    <xdr:to>
      <xdr:col>20</xdr:col>
      <xdr:colOff>38100</xdr:colOff>
      <xdr:row>62</xdr:row>
      <xdr:rowOff>105664</xdr:rowOff>
    </xdr:to>
    <xdr:sp macro="" textlink="">
      <xdr:nvSpPr>
        <xdr:cNvPr id="170" name="楕円 169"/>
        <xdr:cNvSpPr/>
      </xdr:nvSpPr>
      <xdr:spPr>
        <a:xfrm>
          <a:off x="3746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42926</xdr:rowOff>
    </xdr:from>
    <xdr:to>
      <xdr:col>15</xdr:col>
      <xdr:colOff>101600</xdr:colOff>
      <xdr:row>62</xdr:row>
      <xdr:rowOff>144526</xdr:rowOff>
    </xdr:to>
    <xdr:sp macro="" textlink="">
      <xdr:nvSpPr>
        <xdr:cNvPr id="171" name="楕円 170"/>
        <xdr:cNvSpPr/>
      </xdr:nvSpPr>
      <xdr:spPr>
        <a:xfrm>
          <a:off x="2857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54864</xdr:rowOff>
    </xdr:from>
    <xdr:to>
      <xdr:col>19</xdr:col>
      <xdr:colOff>177800</xdr:colOff>
      <xdr:row>62</xdr:row>
      <xdr:rowOff>93726</xdr:rowOff>
    </xdr:to>
    <xdr:cxnSp macro="">
      <xdr:nvCxnSpPr>
        <xdr:cNvPr id="172" name="直線コネクタ 171"/>
        <xdr:cNvCxnSpPr/>
      </xdr:nvCxnSpPr>
      <xdr:spPr>
        <a:xfrm flipV="1">
          <a:off x="2908300" y="106847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31496</xdr:rowOff>
    </xdr:from>
    <xdr:to>
      <xdr:col>10</xdr:col>
      <xdr:colOff>165100</xdr:colOff>
      <xdr:row>62</xdr:row>
      <xdr:rowOff>133096</xdr:rowOff>
    </xdr:to>
    <xdr:sp macro="" textlink="">
      <xdr:nvSpPr>
        <xdr:cNvPr id="173" name="楕円 172"/>
        <xdr:cNvSpPr/>
      </xdr:nvSpPr>
      <xdr:spPr>
        <a:xfrm>
          <a:off x="1968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82296</xdr:rowOff>
    </xdr:from>
    <xdr:to>
      <xdr:col>15</xdr:col>
      <xdr:colOff>50800</xdr:colOff>
      <xdr:row>62</xdr:row>
      <xdr:rowOff>93726</xdr:rowOff>
    </xdr:to>
    <xdr:cxnSp macro="">
      <xdr:nvCxnSpPr>
        <xdr:cNvPr id="174" name="直線コネクタ 173"/>
        <xdr:cNvCxnSpPr/>
      </xdr:nvCxnSpPr>
      <xdr:spPr>
        <a:xfrm>
          <a:off x="2019300" y="10712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75"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76"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77"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96791</xdr:rowOff>
    </xdr:from>
    <xdr:ext cx="405111" cy="259045"/>
    <xdr:sp macro="" textlink="">
      <xdr:nvSpPr>
        <xdr:cNvPr id="178" name="n_1mainValue【橋りょう・トンネル】&#10;有形固定資産減価償却率"/>
        <xdr:cNvSpPr txBox="1"/>
      </xdr:nvSpPr>
      <xdr:spPr>
        <a:xfrm>
          <a:off x="35820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135653</xdr:rowOff>
    </xdr:from>
    <xdr:ext cx="405111" cy="259045"/>
    <xdr:sp macro="" textlink="">
      <xdr:nvSpPr>
        <xdr:cNvPr id="179" name="n_2mainValue【橋りょう・トンネル】&#10;有形固定資産減価償却率"/>
        <xdr:cNvSpPr txBox="1"/>
      </xdr:nvSpPr>
      <xdr:spPr>
        <a:xfrm>
          <a:off x="2705744" y="107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124223</xdr:rowOff>
    </xdr:from>
    <xdr:ext cx="405111" cy="259045"/>
    <xdr:sp macro="" textlink="">
      <xdr:nvSpPr>
        <xdr:cNvPr id="180" name="n_3mainValue【橋りょう・トンネル】&#10;有形固定資産減価償却率"/>
        <xdr:cNvSpPr txBox="1"/>
      </xdr:nvSpPr>
      <xdr:spPr>
        <a:xfrm>
          <a:off x="1816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06" name="直線コネクタ 205"/>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07"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08" name="直線コネクタ 207"/>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09"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0" name="直線コネクタ 209"/>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11"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2" name="フローチャート: 判断 211"/>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13" name="フローチャート: 判断 212"/>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14" name="フローチャート: 判断 213"/>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15" name="フローチャート: 判断 214"/>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42372</xdr:rowOff>
    </xdr:from>
    <xdr:to>
      <xdr:col>50</xdr:col>
      <xdr:colOff>165100</xdr:colOff>
      <xdr:row>64</xdr:row>
      <xdr:rowOff>143972</xdr:rowOff>
    </xdr:to>
    <xdr:sp macro="" textlink="">
      <xdr:nvSpPr>
        <xdr:cNvPr id="221" name="楕円 220"/>
        <xdr:cNvSpPr/>
      </xdr:nvSpPr>
      <xdr:spPr>
        <a:xfrm>
          <a:off x="9588500" y="110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43100</xdr:rowOff>
    </xdr:from>
    <xdr:to>
      <xdr:col>46</xdr:col>
      <xdr:colOff>38100</xdr:colOff>
      <xdr:row>64</xdr:row>
      <xdr:rowOff>144700</xdr:rowOff>
    </xdr:to>
    <xdr:sp macro="" textlink="">
      <xdr:nvSpPr>
        <xdr:cNvPr id="222" name="楕円 221"/>
        <xdr:cNvSpPr/>
      </xdr:nvSpPr>
      <xdr:spPr>
        <a:xfrm>
          <a:off x="8699500" y="110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93172</xdr:rowOff>
    </xdr:from>
    <xdr:to>
      <xdr:col>50</xdr:col>
      <xdr:colOff>114300</xdr:colOff>
      <xdr:row>64</xdr:row>
      <xdr:rowOff>93900</xdr:rowOff>
    </xdr:to>
    <xdr:cxnSp macro="">
      <xdr:nvCxnSpPr>
        <xdr:cNvPr id="223" name="直線コネクタ 222"/>
        <xdr:cNvCxnSpPr/>
      </xdr:nvCxnSpPr>
      <xdr:spPr>
        <a:xfrm flipV="1">
          <a:off x="8750300" y="11065972"/>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45699</xdr:rowOff>
    </xdr:from>
    <xdr:to>
      <xdr:col>41</xdr:col>
      <xdr:colOff>101600</xdr:colOff>
      <xdr:row>64</xdr:row>
      <xdr:rowOff>147299</xdr:rowOff>
    </xdr:to>
    <xdr:sp macro="" textlink="">
      <xdr:nvSpPr>
        <xdr:cNvPr id="224" name="楕円 223"/>
        <xdr:cNvSpPr/>
      </xdr:nvSpPr>
      <xdr:spPr>
        <a:xfrm>
          <a:off x="7810500" y="110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93900</xdr:rowOff>
    </xdr:from>
    <xdr:to>
      <xdr:col>45</xdr:col>
      <xdr:colOff>177800</xdr:colOff>
      <xdr:row>64</xdr:row>
      <xdr:rowOff>96499</xdr:rowOff>
    </xdr:to>
    <xdr:cxnSp macro="">
      <xdr:nvCxnSpPr>
        <xdr:cNvPr id="225" name="直線コネクタ 224"/>
        <xdr:cNvCxnSpPr/>
      </xdr:nvCxnSpPr>
      <xdr:spPr>
        <a:xfrm flipV="1">
          <a:off x="7861300" y="11066700"/>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26"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27"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28"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135099</xdr:rowOff>
    </xdr:from>
    <xdr:ext cx="534377" cy="259045"/>
    <xdr:sp macro="" textlink="">
      <xdr:nvSpPr>
        <xdr:cNvPr id="229" name="n_1mainValue【橋りょう・トンネル】&#10;一人当たり有形固定資産（償却資産）額"/>
        <xdr:cNvSpPr txBox="1"/>
      </xdr:nvSpPr>
      <xdr:spPr>
        <a:xfrm>
          <a:off x="9359411" y="11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135827</xdr:rowOff>
    </xdr:from>
    <xdr:ext cx="534377" cy="259045"/>
    <xdr:sp macro="" textlink="">
      <xdr:nvSpPr>
        <xdr:cNvPr id="230" name="n_2mainValue【橋りょう・トンネル】&#10;一人当たり有形固定資産（償却資産）額"/>
        <xdr:cNvSpPr txBox="1"/>
      </xdr:nvSpPr>
      <xdr:spPr>
        <a:xfrm>
          <a:off x="8483111" y="111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138426</xdr:rowOff>
    </xdr:from>
    <xdr:ext cx="534377" cy="259045"/>
    <xdr:sp macro="" textlink="">
      <xdr:nvSpPr>
        <xdr:cNvPr id="231" name="n_3mainValue【橋りょう・トンネル】&#10;一人当たり有形固定資産（償却資産）額"/>
        <xdr:cNvSpPr txBox="1"/>
      </xdr:nvSpPr>
      <xdr:spPr>
        <a:xfrm>
          <a:off x="7594111" y="111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54" name="直線コネクタ 253"/>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55"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6" name="直線コネクタ 255"/>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7"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59"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60" name="フローチャート: 判断 259"/>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1" name="フローチャート: 判断 260"/>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62" name="フローチャート: 判断 261"/>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63" name="フローチャート: 判断 262"/>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122174</xdr:rowOff>
    </xdr:from>
    <xdr:to>
      <xdr:col>20</xdr:col>
      <xdr:colOff>38100</xdr:colOff>
      <xdr:row>81</xdr:row>
      <xdr:rowOff>52324</xdr:rowOff>
    </xdr:to>
    <xdr:sp macro="" textlink="">
      <xdr:nvSpPr>
        <xdr:cNvPr id="269" name="楕円 268"/>
        <xdr:cNvSpPr/>
      </xdr:nvSpPr>
      <xdr:spPr>
        <a:xfrm>
          <a:off x="3746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115315</xdr:rowOff>
    </xdr:from>
    <xdr:to>
      <xdr:col>15</xdr:col>
      <xdr:colOff>101600</xdr:colOff>
      <xdr:row>81</xdr:row>
      <xdr:rowOff>45465</xdr:rowOff>
    </xdr:to>
    <xdr:sp macro="" textlink="">
      <xdr:nvSpPr>
        <xdr:cNvPr id="270" name="楕円 269"/>
        <xdr:cNvSpPr/>
      </xdr:nvSpPr>
      <xdr:spPr>
        <a:xfrm>
          <a:off x="2857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166115</xdr:rowOff>
    </xdr:from>
    <xdr:to>
      <xdr:col>19</xdr:col>
      <xdr:colOff>177800</xdr:colOff>
      <xdr:row>81</xdr:row>
      <xdr:rowOff>1524</xdr:rowOff>
    </xdr:to>
    <xdr:cxnSp macro="">
      <xdr:nvCxnSpPr>
        <xdr:cNvPr id="271" name="直線コネクタ 270"/>
        <xdr:cNvCxnSpPr/>
      </xdr:nvCxnSpPr>
      <xdr:spPr>
        <a:xfrm>
          <a:off x="2908300" y="138821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72" name="楕円 271"/>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80</xdr:row>
      <xdr:rowOff>166115</xdr:rowOff>
    </xdr:to>
    <xdr:cxnSp macro="">
      <xdr:nvCxnSpPr>
        <xdr:cNvPr id="273" name="直線コネクタ 272"/>
        <xdr:cNvCxnSpPr/>
      </xdr:nvCxnSpPr>
      <xdr:spPr>
        <a:xfrm>
          <a:off x="2019300" y="13868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74"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75"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76"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68851</xdr:rowOff>
    </xdr:from>
    <xdr:ext cx="405111" cy="259045"/>
    <xdr:sp macro="" textlink="">
      <xdr:nvSpPr>
        <xdr:cNvPr id="277" name="n_1mainValue【公営住宅】&#10;有形固定資産減価償却率"/>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61992</xdr:rowOff>
    </xdr:from>
    <xdr:ext cx="405111" cy="259045"/>
    <xdr:sp macro="" textlink="">
      <xdr:nvSpPr>
        <xdr:cNvPr id="278" name="n_2mainValue【公営住宅】&#10;有形固定資産減価償却率"/>
        <xdr:cNvSpPr txBox="1"/>
      </xdr:nvSpPr>
      <xdr:spPr>
        <a:xfrm>
          <a:off x="27057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79" name="n_3mainValue【公営住宅】&#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03" name="直線コネクタ 302"/>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04"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05" name="直線コネクタ 304"/>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06"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07" name="直線コネクタ 306"/>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50004</xdr:rowOff>
    </xdr:from>
    <xdr:ext cx="469744" cy="259045"/>
    <xdr:sp macro="" textlink="">
      <xdr:nvSpPr>
        <xdr:cNvPr id="308" name="【公営住宅】&#10;一人当たり面積平均値テキスト"/>
        <xdr:cNvSpPr txBox="1"/>
      </xdr:nvSpPr>
      <xdr:spPr>
        <a:xfrm>
          <a:off x="10515600" y="1462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09" name="フローチャート: 判断 308"/>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10" name="フローチャート: 判断 309"/>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1" name="フローチャート: 判断 310"/>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12" name="フローチャート: 判断 311"/>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156235</xdr:rowOff>
    </xdr:from>
    <xdr:to>
      <xdr:col>50</xdr:col>
      <xdr:colOff>165100</xdr:colOff>
      <xdr:row>86</xdr:row>
      <xdr:rowOff>86385</xdr:rowOff>
    </xdr:to>
    <xdr:sp macro="" textlink="">
      <xdr:nvSpPr>
        <xdr:cNvPr id="318" name="楕円 317"/>
        <xdr:cNvSpPr/>
      </xdr:nvSpPr>
      <xdr:spPr>
        <a:xfrm>
          <a:off x="9588500" y="147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158902</xdr:rowOff>
    </xdr:from>
    <xdr:to>
      <xdr:col>46</xdr:col>
      <xdr:colOff>38100</xdr:colOff>
      <xdr:row>86</xdr:row>
      <xdr:rowOff>89052</xdr:rowOff>
    </xdr:to>
    <xdr:sp macro="" textlink="">
      <xdr:nvSpPr>
        <xdr:cNvPr id="319" name="楕円 318"/>
        <xdr:cNvSpPr/>
      </xdr:nvSpPr>
      <xdr:spPr>
        <a:xfrm>
          <a:off x="8699500" y="147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35585</xdr:rowOff>
    </xdr:from>
    <xdr:to>
      <xdr:col>50</xdr:col>
      <xdr:colOff>114300</xdr:colOff>
      <xdr:row>86</xdr:row>
      <xdr:rowOff>38252</xdr:rowOff>
    </xdr:to>
    <xdr:cxnSp macro="">
      <xdr:nvCxnSpPr>
        <xdr:cNvPr id="320" name="直線コネクタ 319"/>
        <xdr:cNvCxnSpPr/>
      </xdr:nvCxnSpPr>
      <xdr:spPr>
        <a:xfrm flipV="1">
          <a:off x="8750300" y="147802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160731</xdr:rowOff>
    </xdr:from>
    <xdr:to>
      <xdr:col>41</xdr:col>
      <xdr:colOff>101600</xdr:colOff>
      <xdr:row>86</xdr:row>
      <xdr:rowOff>90881</xdr:rowOff>
    </xdr:to>
    <xdr:sp macro="" textlink="">
      <xdr:nvSpPr>
        <xdr:cNvPr id="321" name="楕円 320"/>
        <xdr:cNvSpPr/>
      </xdr:nvSpPr>
      <xdr:spPr>
        <a:xfrm>
          <a:off x="7810500" y="147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38252</xdr:rowOff>
    </xdr:from>
    <xdr:to>
      <xdr:col>45</xdr:col>
      <xdr:colOff>177800</xdr:colOff>
      <xdr:row>86</xdr:row>
      <xdr:rowOff>40081</xdr:rowOff>
    </xdr:to>
    <xdr:cxnSp macro="">
      <xdr:nvCxnSpPr>
        <xdr:cNvPr id="322" name="直線コネクタ 321"/>
        <xdr:cNvCxnSpPr/>
      </xdr:nvCxnSpPr>
      <xdr:spPr>
        <a:xfrm flipV="1">
          <a:off x="7861300" y="1478295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23"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4"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25"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77512</xdr:rowOff>
    </xdr:from>
    <xdr:ext cx="469744" cy="259045"/>
    <xdr:sp macro="" textlink="">
      <xdr:nvSpPr>
        <xdr:cNvPr id="326" name="n_1mainValue【公営住宅】&#10;一人当たり面積"/>
        <xdr:cNvSpPr txBox="1"/>
      </xdr:nvSpPr>
      <xdr:spPr>
        <a:xfrm>
          <a:off x="9391727" y="1482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80179</xdr:rowOff>
    </xdr:from>
    <xdr:ext cx="469744" cy="259045"/>
    <xdr:sp macro="" textlink="">
      <xdr:nvSpPr>
        <xdr:cNvPr id="327" name="n_2mainValue【公営住宅】&#10;一人当たり面積"/>
        <xdr:cNvSpPr txBox="1"/>
      </xdr:nvSpPr>
      <xdr:spPr>
        <a:xfrm>
          <a:off x="8515427" y="148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82008</xdr:rowOff>
    </xdr:from>
    <xdr:ext cx="469744" cy="259045"/>
    <xdr:sp macro="" textlink="">
      <xdr:nvSpPr>
        <xdr:cNvPr id="328" name="n_3mainValue【公営住宅】&#10;一人当たり面積"/>
        <xdr:cNvSpPr txBox="1"/>
      </xdr:nvSpPr>
      <xdr:spPr>
        <a:xfrm>
          <a:off x="7626427" y="1482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69" name="直線コネクタ 368"/>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70"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71" name="直線コネクタ 370"/>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72"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73" name="直線コネクタ 37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74"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75" name="フローチャート: 判断 374"/>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76" name="フローチャート: 判断 375"/>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77" name="フローチャート: 判断 376"/>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78" name="フローチャート: 判断 377"/>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384" name="楕円 383"/>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42545</xdr:rowOff>
    </xdr:from>
    <xdr:to>
      <xdr:col>76</xdr:col>
      <xdr:colOff>165100</xdr:colOff>
      <xdr:row>34</xdr:row>
      <xdr:rowOff>144145</xdr:rowOff>
    </xdr:to>
    <xdr:sp macro="" textlink="">
      <xdr:nvSpPr>
        <xdr:cNvPr id="385" name="楕円 384"/>
        <xdr:cNvSpPr/>
      </xdr:nvSpPr>
      <xdr:spPr>
        <a:xfrm>
          <a:off x="14541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66675</xdr:rowOff>
    </xdr:from>
    <xdr:to>
      <xdr:col>81</xdr:col>
      <xdr:colOff>50800</xdr:colOff>
      <xdr:row>34</xdr:row>
      <xdr:rowOff>93345</xdr:rowOff>
    </xdr:to>
    <xdr:cxnSp macro="">
      <xdr:nvCxnSpPr>
        <xdr:cNvPr id="386" name="直線コネクタ 385"/>
        <xdr:cNvCxnSpPr/>
      </xdr:nvCxnSpPr>
      <xdr:spPr>
        <a:xfrm flipV="1">
          <a:off x="14592300" y="5895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387" name="楕円 386"/>
        <xdr:cNvSpPr/>
      </xdr:nvSpPr>
      <xdr:spPr>
        <a:xfrm>
          <a:off x="1365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93345</xdr:rowOff>
    </xdr:from>
    <xdr:to>
      <xdr:col>76</xdr:col>
      <xdr:colOff>114300</xdr:colOff>
      <xdr:row>34</xdr:row>
      <xdr:rowOff>125730</xdr:rowOff>
    </xdr:to>
    <xdr:cxnSp macro="">
      <xdr:nvCxnSpPr>
        <xdr:cNvPr id="388" name="直線コネクタ 387"/>
        <xdr:cNvCxnSpPr/>
      </xdr:nvCxnSpPr>
      <xdr:spPr>
        <a:xfrm flipV="1">
          <a:off x="13703300" y="5922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389"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390"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391"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134002</xdr:rowOff>
    </xdr:from>
    <xdr:ext cx="405111" cy="259045"/>
    <xdr:sp macro="" textlink="">
      <xdr:nvSpPr>
        <xdr:cNvPr id="392" name="n_1mainValue【認定こども園・幼稚園・保育所】&#10;有形固定資産減価償却率"/>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160672</xdr:rowOff>
    </xdr:from>
    <xdr:ext cx="405111" cy="259045"/>
    <xdr:sp macro="" textlink="">
      <xdr:nvSpPr>
        <xdr:cNvPr id="393" name="n_2mainValue【認定こども園・幼稚園・保育所】&#10;有形固定資産減価償却率"/>
        <xdr:cNvSpPr txBox="1"/>
      </xdr:nvSpPr>
      <xdr:spPr>
        <a:xfrm>
          <a:off x="14389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394" name="n_3mainValue【認定こども園・幼稚園・保育所】&#10;有形固定資産減価償却率"/>
        <xdr:cNvSpPr txBox="1"/>
      </xdr:nvSpPr>
      <xdr:spPr>
        <a:xfrm>
          <a:off x="13500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6" name="テキスト ボックス 4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8" name="テキスト ボックス 4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0" name="テキスト ボックス 4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2" name="テキスト ボックス 4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4" name="テキスト ボックス 4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18" name="直線コネクタ 417"/>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19"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20" name="直線コネクタ 419"/>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21"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22" name="直線コネクタ 421"/>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423"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24" name="フローチャート: 判断 423"/>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25" name="フローチャート: 判断 424"/>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26" name="フローチャート: 判断 425"/>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27" name="フローチャート: 判断 426"/>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66040</xdr:rowOff>
    </xdr:from>
    <xdr:to>
      <xdr:col>112</xdr:col>
      <xdr:colOff>38100</xdr:colOff>
      <xdr:row>40</xdr:row>
      <xdr:rowOff>167640</xdr:rowOff>
    </xdr:to>
    <xdr:sp macro="" textlink="">
      <xdr:nvSpPr>
        <xdr:cNvPr id="433" name="楕円 432"/>
        <xdr:cNvSpPr/>
      </xdr:nvSpPr>
      <xdr:spPr>
        <a:xfrm>
          <a:off x="21272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71120</xdr:rowOff>
    </xdr:from>
    <xdr:to>
      <xdr:col>107</xdr:col>
      <xdr:colOff>101600</xdr:colOff>
      <xdr:row>41</xdr:row>
      <xdr:rowOff>1270</xdr:rowOff>
    </xdr:to>
    <xdr:sp macro="" textlink="">
      <xdr:nvSpPr>
        <xdr:cNvPr id="434" name="楕円 433"/>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116840</xdr:rowOff>
    </xdr:from>
    <xdr:to>
      <xdr:col>111</xdr:col>
      <xdr:colOff>177800</xdr:colOff>
      <xdr:row>40</xdr:row>
      <xdr:rowOff>121920</xdr:rowOff>
    </xdr:to>
    <xdr:cxnSp macro="">
      <xdr:nvCxnSpPr>
        <xdr:cNvPr id="435" name="直線コネクタ 434"/>
        <xdr:cNvCxnSpPr/>
      </xdr:nvCxnSpPr>
      <xdr:spPr>
        <a:xfrm flipV="1">
          <a:off x="20434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77470</xdr:rowOff>
    </xdr:from>
    <xdr:to>
      <xdr:col>102</xdr:col>
      <xdr:colOff>165100</xdr:colOff>
      <xdr:row>41</xdr:row>
      <xdr:rowOff>7620</xdr:rowOff>
    </xdr:to>
    <xdr:sp macro="" textlink="">
      <xdr:nvSpPr>
        <xdr:cNvPr id="436" name="楕円 435"/>
        <xdr:cNvSpPr/>
      </xdr:nvSpPr>
      <xdr:spPr>
        <a:xfrm>
          <a:off x="19494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128270</xdr:rowOff>
    </xdr:to>
    <xdr:cxnSp macro="">
      <xdr:nvCxnSpPr>
        <xdr:cNvPr id="437" name="直線コネクタ 436"/>
        <xdr:cNvCxnSpPr/>
      </xdr:nvCxnSpPr>
      <xdr:spPr>
        <a:xfrm flipV="1">
          <a:off x="19545300" y="69799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38"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39"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40"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158767</xdr:rowOff>
    </xdr:from>
    <xdr:ext cx="469744" cy="259045"/>
    <xdr:sp macro="" textlink="">
      <xdr:nvSpPr>
        <xdr:cNvPr id="441" name="n_1mainValue【認定こども園・幼稚園・保育所】&#10;一人当たり面積"/>
        <xdr:cNvSpPr txBox="1"/>
      </xdr:nvSpPr>
      <xdr:spPr>
        <a:xfrm>
          <a:off x="21075727" y="70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42"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170197</xdr:rowOff>
    </xdr:from>
    <xdr:ext cx="469744" cy="259045"/>
    <xdr:sp macro="" textlink="">
      <xdr:nvSpPr>
        <xdr:cNvPr id="443" name="n_3mainValue【認定こども園・幼稚園・保育所】&#10;一人当たり面積"/>
        <xdr:cNvSpPr txBox="1"/>
      </xdr:nvSpPr>
      <xdr:spPr>
        <a:xfrm>
          <a:off x="19310427" y="70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4" name="テキスト ボックス 4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6" name="テキスト ボックス 4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4" name="テキスト ボックス 46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68" name="直線コネクタ 467"/>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69"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70" name="直線コネクタ 469"/>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71"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72" name="直線コネクタ 471"/>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473"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74" name="フローチャート: 判断 473"/>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75" name="フローチャート: 判断 474"/>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76" name="フローチャート: 判断 475"/>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77" name="フローチャート: 判断 476"/>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483" name="楕円 482"/>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76835</xdr:rowOff>
    </xdr:from>
    <xdr:to>
      <xdr:col>76</xdr:col>
      <xdr:colOff>165100</xdr:colOff>
      <xdr:row>59</xdr:row>
      <xdr:rowOff>6985</xdr:rowOff>
    </xdr:to>
    <xdr:sp macro="" textlink="">
      <xdr:nvSpPr>
        <xdr:cNvPr id="484" name="楕円 483"/>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93345</xdr:rowOff>
    </xdr:from>
    <xdr:to>
      <xdr:col>81</xdr:col>
      <xdr:colOff>50800</xdr:colOff>
      <xdr:row>58</xdr:row>
      <xdr:rowOff>127635</xdr:rowOff>
    </xdr:to>
    <xdr:cxnSp macro="">
      <xdr:nvCxnSpPr>
        <xdr:cNvPr id="485" name="直線コネクタ 484"/>
        <xdr:cNvCxnSpPr/>
      </xdr:nvCxnSpPr>
      <xdr:spPr>
        <a:xfrm flipV="1">
          <a:off x="14592300" y="1003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486" name="楕円 485"/>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58</xdr:row>
      <xdr:rowOff>169545</xdr:rowOff>
    </xdr:to>
    <xdr:cxnSp macro="">
      <xdr:nvCxnSpPr>
        <xdr:cNvPr id="487" name="直線コネクタ 486"/>
        <xdr:cNvCxnSpPr/>
      </xdr:nvCxnSpPr>
      <xdr:spPr>
        <a:xfrm flipV="1">
          <a:off x="13703300" y="10071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488"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89"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490" name="n_3aveValue【学校施設】&#10;有形固定資産減価償却率"/>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491" name="n_1mainValue【学校施設】&#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492" name="n_2mainValue【学校施設】&#10;有形固定資産減価償却率"/>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493" name="n_3mainValue【学校施設】&#10;有形固定資産減価償却率"/>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11" name="テキスト ボックス 51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17" name="直線コネクタ 516"/>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18"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19" name="直線コネクタ 518"/>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20"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21" name="直線コネクタ 520"/>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98620</xdr:rowOff>
    </xdr:from>
    <xdr:ext cx="469744" cy="259045"/>
    <xdr:sp macro="" textlink="">
      <xdr:nvSpPr>
        <xdr:cNvPr id="522" name="【学校施設】&#10;一人当たり面積平均値テキスト"/>
        <xdr:cNvSpPr txBox="1"/>
      </xdr:nvSpPr>
      <xdr:spPr>
        <a:xfrm>
          <a:off x="22199600" y="10728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23" name="フローチャート: 判断 522"/>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24" name="フローチャート: 判断 523"/>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25" name="フローチャート: 判断 524"/>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26" name="フローチャート: 判断 525"/>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167437</xdr:rowOff>
    </xdr:from>
    <xdr:to>
      <xdr:col>112</xdr:col>
      <xdr:colOff>38100</xdr:colOff>
      <xdr:row>63</xdr:row>
      <xdr:rowOff>97587</xdr:rowOff>
    </xdr:to>
    <xdr:sp macro="" textlink="">
      <xdr:nvSpPr>
        <xdr:cNvPr id="532" name="楕円 531"/>
        <xdr:cNvSpPr/>
      </xdr:nvSpPr>
      <xdr:spPr>
        <a:xfrm>
          <a:off x="21272500" y="107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171323</xdr:rowOff>
    </xdr:from>
    <xdr:to>
      <xdr:col>107</xdr:col>
      <xdr:colOff>101600</xdr:colOff>
      <xdr:row>63</xdr:row>
      <xdr:rowOff>101473</xdr:rowOff>
    </xdr:to>
    <xdr:sp macro="" textlink="">
      <xdr:nvSpPr>
        <xdr:cNvPr id="533" name="楕円 532"/>
        <xdr:cNvSpPr/>
      </xdr:nvSpPr>
      <xdr:spPr>
        <a:xfrm>
          <a:off x="203835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46787</xdr:rowOff>
    </xdr:from>
    <xdr:to>
      <xdr:col>111</xdr:col>
      <xdr:colOff>177800</xdr:colOff>
      <xdr:row>63</xdr:row>
      <xdr:rowOff>50673</xdr:rowOff>
    </xdr:to>
    <xdr:cxnSp macro="">
      <xdr:nvCxnSpPr>
        <xdr:cNvPr id="534" name="直線コネクタ 533"/>
        <xdr:cNvCxnSpPr/>
      </xdr:nvCxnSpPr>
      <xdr:spPr>
        <a:xfrm flipV="1">
          <a:off x="20434300" y="1084813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3988</xdr:rowOff>
    </xdr:from>
    <xdr:to>
      <xdr:col>102</xdr:col>
      <xdr:colOff>165100</xdr:colOff>
      <xdr:row>63</xdr:row>
      <xdr:rowOff>105588</xdr:rowOff>
    </xdr:to>
    <xdr:sp macro="" textlink="">
      <xdr:nvSpPr>
        <xdr:cNvPr id="535" name="楕円 534"/>
        <xdr:cNvSpPr/>
      </xdr:nvSpPr>
      <xdr:spPr>
        <a:xfrm>
          <a:off x="19494500" y="108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50673</xdr:rowOff>
    </xdr:from>
    <xdr:to>
      <xdr:col>107</xdr:col>
      <xdr:colOff>50800</xdr:colOff>
      <xdr:row>63</xdr:row>
      <xdr:rowOff>54788</xdr:rowOff>
    </xdr:to>
    <xdr:cxnSp macro="">
      <xdr:nvCxnSpPr>
        <xdr:cNvPr id="536" name="直線コネクタ 535"/>
        <xdr:cNvCxnSpPr/>
      </xdr:nvCxnSpPr>
      <xdr:spPr>
        <a:xfrm flipV="1">
          <a:off x="19545300" y="1085202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37"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538"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539"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88714</xdr:rowOff>
    </xdr:from>
    <xdr:ext cx="469744" cy="259045"/>
    <xdr:sp macro="" textlink="">
      <xdr:nvSpPr>
        <xdr:cNvPr id="540" name="n_1mainValue【学校施設】&#10;一人当たり面積"/>
        <xdr:cNvSpPr txBox="1"/>
      </xdr:nvSpPr>
      <xdr:spPr>
        <a:xfrm>
          <a:off x="21075727" y="1089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118000</xdr:rowOff>
    </xdr:from>
    <xdr:ext cx="469744" cy="259045"/>
    <xdr:sp macro="" textlink="">
      <xdr:nvSpPr>
        <xdr:cNvPr id="541" name="n_2mainValue【学校施設】&#10;一人当たり面積"/>
        <xdr:cNvSpPr txBox="1"/>
      </xdr:nvSpPr>
      <xdr:spPr>
        <a:xfrm>
          <a:off x="20199427" y="105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122115</xdr:rowOff>
    </xdr:from>
    <xdr:ext cx="469744" cy="259045"/>
    <xdr:sp macro="" textlink="">
      <xdr:nvSpPr>
        <xdr:cNvPr id="542" name="n_3mainValue【学校施設】&#10;一人当たり面積"/>
        <xdr:cNvSpPr txBox="1"/>
      </xdr:nvSpPr>
      <xdr:spPr>
        <a:xfrm>
          <a:off x="19310427" y="1058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4" name="直線コネクタ 55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5" name="テキスト ボックス 55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6" name="直線コネクタ 55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7" name="テキスト ボックス 55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8" name="直線コネクタ 55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9" name="テキスト ボックス 55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0" name="直線コネクタ 55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61" name="テキスト ボックス 56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65" name="直線コネクタ 564"/>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66"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67" name="直線コネクタ 566"/>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6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69" name="直線コネクタ 56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570"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571" name="フローチャート: 判断 570"/>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572" name="フローチャート: 判断 571"/>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573" name="フローチャート: 判断 572"/>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574" name="フローチャート: 判断 573"/>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76454</xdr:rowOff>
    </xdr:from>
    <xdr:to>
      <xdr:col>81</xdr:col>
      <xdr:colOff>101600</xdr:colOff>
      <xdr:row>79</xdr:row>
      <xdr:rowOff>6604</xdr:rowOff>
    </xdr:to>
    <xdr:sp macro="" textlink="">
      <xdr:nvSpPr>
        <xdr:cNvPr id="580" name="楕円 579"/>
        <xdr:cNvSpPr/>
      </xdr:nvSpPr>
      <xdr:spPr>
        <a:xfrm>
          <a:off x="15430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97028</xdr:rowOff>
    </xdr:from>
    <xdr:to>
      <xdr:col>76</xdr:col>
      <xdr:colOff>165100</xdr:colOff>
      <xdr:row>79</xdr:row>
      <xdr:rowOff>27178</xdr:rowOff>
    </xdr:to>
    <xdr:sp macro="" textlink="">
      <xdr:nvSpPr>
        <xdr:cNvPr id="581" name="楕円 580"/>
        <xdr:cNvSpPr/>
      </xdr:nvSpPr>
      <xdr:spPr>
        <a:xfrm>
          <a:off x="14541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127254</xdr:rowOff>
    </xdr:from>
    <xdr:to>
      <xdr:col>81</xdr:col>
      <xdr:colOff>50800</xdr:colOff>
      <xdr:row>78</xdr:row>
      <xdr:rowOff>147828</xdr:rowOff>
    </xdr:to>
    <xdr:cxnSp macro="">
      <xdr:nvCxnSpPr>
        <xdr:cNvPr id="582" name="直線コネクタ 581"/>
        <xdr:cNvCxnSpPr/>
      </xdr:nvCxnSpPr>
      <xdr:spPr>
        <a:xfrm flipV="1">
          <a:off x="14592300" y="135003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115315</xdr:rowOff>
    </xdr:from>
    <xdr:to>
      <xdr:col>72</xdr:col>
      <xdr:colOff>38100</xdr:colOff>
      <xdr:row>79</xdr:row>
      <xdr:rowOff>45465</xdr:rowOff>
    </xdr:to>
    <xdr:sp macro="" textlink="">
      <xdr:nvSpPr>
        <xdr:cNvPr id="583" name="楕円 582"/>
        <xdr:cNvSpPr/>
      </xdr:nvSpPr>
      <xdr:spPr>
        <a:xfrm>
          <a:off x="13652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147828</xdr:rowOff>
    </xdr:from>
    <xdr:to>
      <xdr:col>76</xdr:col>
      <xdr:colOff>114300</xdr:colOff>
      <xdr:row>78</xdr:row>
      <xdr:rowOff>166115</xdr:rowOff>
    </xdr:to>
    <xdr:cxnSp macro="">
      <xdr:nvCxnSpPr>
        <xdr:cNvPr id="584" name="直線コネクタ 583"/>
        <xdr:cNvCxnSpPr/>
      </xdr:nvCxnSpPr>
      <xdr:spPr>
        <a:xfrm flipV="1">
          <a:off x="13703300" y="13520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585" name="n_1ave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586"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587" name="n_3aveValue【児童館】&#10;有形固定資産減価償却率"/>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23131</xdr:rowOff>
    </xdr:from>
    <xdr:ext cx="405111" cy="259045"/>
    <xdr:sp macro="" textlink="">
      <xdr:nvSpPr>
        <xdr:cNvPr id="588" name="n_1mainValue【児童館】&#10;有形固定資産減価償却率"/>
        <xdr:cNvSpPr txBox="1"/>
      </xdr:nvSpPr>
      <xdr:spPr>
        <a:xfrm>
          <a:off x="152660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43705</xdr:rowOff>
    </xdr:from>
    <xdr:ext cx="405111" cy="259045"/>
    <xdr:sp macro="" textlink="">
      <xdr:nvSpPr>
        <xdr:cNvPr id="589" name="n_2mainValue【児童館】&#10;有形固定資産減価償却率"/>
        <xdr:cNvSpPr txBox="1"/>
      </xdr:nvSpPr>
      <xdr:spPr>
        <a:xfrm>
          <a:off x="14389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61992</xdr:rowOff>
    </xdr:from>
    <xdr:ext cx="405111" cy="259045"/>
    <xdr:sp macro="" textlink="">
      <xdr:nvSpPr>
        <xdr:cNvPr id="590" name="n_3mainValue【児童館】&#10;有形固定資産減価償却率"/>
        <xdr:cNvSpPr txBox="1"/>
      </xdr:nvSpPr>
      <xdr:spPr>
        <a:xfrm>
          <a:off x="13500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14" name="直線コネクタ 613"/>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15"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16" name="直線コネクタ 615"/>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8" name="直線コネクタ 61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19"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0" name="フローチャート: 判断 61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21" name="フローチャート: 判断 620"/>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22" name="フローチャート: 判断 621"/>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23" name="フローチャート: 判断 622"/>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36830</xdr:rowOff>
    </xdr:from>
    <xdr:to>
      <xdr:col>112</xdr:col>
      <xdr:colOff>38100</xdr:colOff>
      <xdr:row>81</xdr:row>
      <xdr:rowOff>138430</xdr:rowOff>
    </xdr:to>
    <xdr:sp macro="" textlink="">
      <xdr:nvSpPr>
        <xdr:cNvPr id="629" name="楕円 628"/>
        <xdr:cNvSpPr/>
      </xdr:nvSpPr>
      <xdr:spPr>
        <a:xfrm>
          <a:off x="2127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52070</xdr:rowOff>
    </xdr:from>
    <xdr:to>
      <xdr:col>107</xdr:col>
      <xdr:colOff>101600</xdr:colOff>
      <xdr:row>81</xdr:row>
      <xdr:rowOff>153670</xdr:rowOff>
    </xdr:to>
    <xdr:sp macro="" textlink="">
      <xdr:nvSpPr>
        <xdr:cNvPr id="630" name="楕円 629"/>
        <xdr:cNvSpPr/>
      </xdr:nvSpPr>
      <xdr:spPr>
        <a:xfrm>
          <a:off x="20383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87630</xdr:rowOff>
    </xdr:from>
    <xdr:to>
      <xdr:col>111</xdr:col>
      <xdr:colOff>177800</xdr:colOff>
      <xdr:row>81</xdr:row>
      <xdr:rowOff>102870</xdr:rowOff>
    </xdr:to>
    <xdr:cxnSp macro="">
      <xdr:nvCxnSpPr>
        <xdr:cNvPr id="631" name="直線コネクタ 630"/>
        <xdr:cNvCxnSpPr/>
      </xdr:nvCxnSpPr>
      <xdr:spPr>
        <a:xfrm flipV="1">
          <a:off x="20434300" y="13975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74930</xdr:rowOff>
    </xdr:from>
    <xdr:to>
      <xdr:col>102</xdr:col>
      <xdr:colOff>165100</xdr:colOff>
      <xdr:row>82</xdr:row>
      <xdr:rowOff>5080</xdr:rowOff>
    </xdr:to>
    <xdr:sp macro="" textlink="">
      <xdr:nvSpPr>
        <xdr:cNvPr id="632" name="楕円 631"/>
        <xdr:cNvSpPr/>
      </xdr:nvSpPr>
      <xdr:spPr>
        <a:xfrm>
          <a:off x="19494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102870</xdr:rowOff>
    </xdr:from>
    <xdr:to>
      <xdr:col>107</xdr:col>
      <xdr:colOff>50800</xdr:colOff>
      <xdr:row>81</xdr:row>
      <xdr:rowOff>125730</xdr:rowOff>
    </xdr:to>
    <xdr:cxnSp macro="">
      <xdr:nvCxnSpPr>
        <xdr:cNvPr id="633" name="直線コネクタ 632"/>
        <xdr:cNvCxnSpPr/>
      </xdr:nvCxnSpPr>
      <xdr:spPr>
        <a:xfrm flipV="1">
          <a:off x="19545300" y="1399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87647</xdr:rowOff>
    </xdr:from>
    <xdr:ext cx="469744" cy="259045"/>
    <xdr:sp macro="" textlink="">
      <xdr:nvSpPr>
        <xdr:cNvPr id="634" name="n_1aveValue【児童館】&#10;一人当たり面積"/>
        <xdr:cNvSpPr txBox="1"/>
      </xdr:nvSpPr>
      <xdr:spPr>
        <a:xfrm>
          <a:off x="21075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35"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636" name="n_3aveValue【児童館】&#10;一人当たり面積"/>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154957</xdr:rowOff>
    </xdr:from>
    <xdr:ext cx="469744" cy="259045"/>
    <xdr:sp macro="" textlink="">
      <xdr:nvSpPr>
        <xdr:cNvPr id="637" name="n_1mainValue【児童館】&#10;一人当たり面積"/>
        <xdr:cNvSpPr txBox="1"/>
      </xdr:nvSpPr>
      <xdr:spPr>
        <a:xfrm>
          <a:off x="210757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170197</xdr:rowOff>
    </xdr:from>
    <xdr:ext cx="469744" cy="259045"/>
    <xdr:sp macro="" textlink="">
      <xdr:nvSpPr>
        <xdr:cNvPr id="638" name="n_2mainValue【児童館】&#10;一人当たり面積"/>
        <xdr:cNvSpPr txBox="1"/>
      </xdr:nvSpPr>
      <xdr:spPr>
        <a:xfrm>
          <a:off x="201994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21607</xdr:rowOff>
    </xdr:from>
    <xdr:ext cx="469744" cy="259045"/>
    <xdr:sp macro="" textlink="">
      <xdr:nvSpPr>
        <xdr:cNvPr id="639" name="n_3mainValue【児童館】&#10;一人当たり面積"/>
        <xdr:cNvSpPr txBox="1"/>
      </xdr:nvSpPr>
      <xdr:spPr>
        <a:xfrm>
          <a:off x="19310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0" name="テキスト ボックス 6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2" name="テキスト ボックス 6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8" name="テキスト ボックス 6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62" name="直線コネクタ 661"/>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63"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64" name="直線コネクタ 663"/>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6" name="直線コネクタ 6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667"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68" name="フローチャート: 判断 667"/>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69" name="フローチャート: 判断 668"/>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70" name="フローチャート: 判断 66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71" name="フローチャート: 判断 670"/>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677" name="楕円 676"/>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112268</xdr:rowOff>
    </xdr:from>
    <xdr:to>
      <xdr:col>76</xdr:col>
      <xdr:colOff>165100</xdr:colOff>
      <xdr:row>106</xdr:row>
      <xdr:rowOff>42418</xdr:rowOff>
    </xdr:to>
    <xdr:sp macro="" textlink="">
      <xdr:nvSpPr>
        <xdr:cNvPr id="678" name="楕円 677"/>
        <xdr:cNvSpPr/>
      </xdr:nvSpPr>
      <xdr:spPr>
        <a:xfrm>
          <a:off x="14541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92202</xdr:rowOff>
    </xdr:from>
    <xdr:to>
      <xdr:col>81</xdr:col>
      <xdr:colOff>50800</xdr:colOff>
      <xdr:row>105</xdr:row>
      <xdr:rowOff>163068</xdr:rowOff>
    </xdr:to>
    <xdr:cxnSp macro="">
      <xdr:nvCxnSpPr>
        <xdr:cNvPr id="679" name="直線コネクタ 678"/>
        <xdr:cNvCxnSpPr/>
      </xdr:nvCxnSpPr>
      <xdr:spPr>
        <a:xfrm flipV="1">
          <a:off x="14592300" y="1809445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xdr:rowOff>
    </xdr:from>
    <xdr:to>
      <xdr:col>72</xdr:col>
      <xdr:colOff>38100</xdr:colOff>
      <xdr:row>106</xdr:row>
      <xdr:rowOff>110998</xdr:rowOff>
    </xdr:to>
    <xdr:sp macro="" textlink="">
      <xdr:nvSpPr>
        <xdr:cNvPr id="680" name="楕円 679"/>
        <xdr:cNvSpPr/>
      </xdr:nvSpPr>
      <xdr:spPr>
        <a:xfrm>
          <a:off x="1365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163068</xdr:rowOff>
    </xdr:from>
    <xdr:to>
      <xdr:col>76</xdr:col>
      <xdr:colOff>114300</xdr:colOff>
      <xdr:row>106</xdr:row>
      <xdr:rowOff>60198</xdr:rowOff>
    </xdr:to>
    <xdr:cxnSp macro="">
      <xdr:nvCxnSpPr>
        <xdr:cNvPr id="681" name="直線コネクタ 680"/>
        <xdr:cNvCxnSpPr/>
      </xdr:nvCxnSpPr>
      <xdr:spPr>
        <a:xfrm flipV="1">
          <a:off x="13703300" y="181653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682" name="n_1ave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3"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684"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685" name="n_1mainValue【公民館】&#10;有形固定資産減価償却率"/>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33545</xdr:rowOff>
    </xdr:from>
    <xdr:ext cx="405111" cy="259045"/>
    <xdr:sp macro="" textlink="">
      <xdr:nvSpPr>
        <xdr:cNvPr id="686" name="n_2mainValue【公民館】&#10;有形固定資産減価償却率"/>
        <xdr:cNvSpPr txBox="1"/>
      </xdr:nvSpPr>
      <xdr:spPr>
        <a:xfrm>
          <a:off x="14389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102125</xdr:rowOff>
    </xdr:from>
    <xdr:ext cx="405111" cy="259045"/>
    <xdr:sp macro="" textlink="">
      <xdr:nvSpPr>
        <xdr:cNvPr id="687" name="n_3mainValue【公民館】&#10;有形固定資産減価償却率"/>
        <xdr:cNvSpPr txBox="1"/>
      </xdr:nvSpPr>
      <xdr:spPr>
        <a:xfrm>
          <a:off x="135007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09" name="直線コネクタ 708"/>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10"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11" name="直線コネクタ 710"/>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12"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13" name="直線コネクタ 712"/>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140073</xdr:rowOff>
    </xdr:from>
    <xdr:ext cx="469744" cy="259045"/>
    <xdr:sp macro="" textlink="">
      <xdr:nvSpPr>
        <xdr:cNvPr id="714" name="【公民館】&#10;一人当たり面積平均値テキスト"/>
        <xdr:cNvSpPr txBox="1"/>
      </xdr:nvSpPr>
      <xdr:spPr>
        <a:xfrm>
          <a:off x="22199600" y="1831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15" name="フローチャート: 判断 714"/>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16" name="フローチャート: 判断 715"/>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17" name="フローチャート: 判断 716"/>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18" name="フローチャート: 判断 717"/>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724" name="楕円 723"/>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100381</xdr:rowOff>
    </xdr:from>
    <xdr:to>
      <xdr:col>107</xdr:col>
      <xdr:colOff>101600</xdr:colOff>
      <xdr:row>108</xdr:row>
      <xdr:rowOff>30531</xdr:rowOff>
    </xdr:to>
    <xdr:sp macro="" textlink="">
      <xdr:nvSpPr>
        <xdr:cNvPr id="725" name="楕円 724"/>
        <xdr:cNvSpPr/>
      </xdr:nvSpPr>
      <xdr:spPr>
        <a:xfrm>
          <a:off x="20383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151181</xdr:rowOff>
    </xdr:to>
    <xdr:cxnSp macro="">
      <xdr:nvCxnSpPr>
        <xdr:cNvPr id="726" name="直線コネクタ 725"/>
        <xdr:cNvCxnSpPr/>
      </xdr:nvCxnSpPr>
      <xdr:spPr>
        <a:xfrm flipV="1">
          <a:off x="20434300" y="184945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102209</xdr:rowOff>
    </xdr:from>
    <xdr:to>
      <xdr:col>102</xdr:col>
      <xdr:colOff>165100</xdr:colOff>
      <xdr:row>108</xdr:row>
      <xdr:rowOff>32359</xdr:rowOff>
    </xdr:to>
    <xdr:sp macro="" textlink="">
      <xdr:nvSpPr>
        <xdr:cNvPr id="727" name="楕円 726"/>
        <xdr:cNvSpPr/>
      </xdr:nvSpPr>
      <xdr:spPr>
        <a:xfrm>
          <a:off x="19494500" y="18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151181</xdr:rowOff>
    </xdr:from>
    <xdr:to>
      <xdr:col>107</xdr:col>
      <xdr:colOff>50800</xdr:colOff>
      <xdr:row>107</xdr:row>
      <xdr:rowOff>153009</xdr:rowOff>
    </xdr:to>
    <xdr:cxnSp macro="">
      <xdr:nvCxnSpPr>
        <xdr:cNvPr id="728" name="直線コネクタ 727"/>
        <xdr:cNvCxnSpPr/>
      </xdr:nvCxnSpPr>
      <xdr:spPr>
        <a:xfrm flipV="1">
          <a:off x="19545300" y="1849633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29"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730"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731"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732" name="n_1mainValue【公民館】&#10;一人当たり面積"/>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21658</xdr:rowOff>
    </xdr:from>
    <xdr:ext cx="469744" cy="259045"/>
    <xdr:sp macro="" textlink="">
      <xdr:nvSpPr>
        <xdr:cNvPr id="733" name="n_2mainValue【公民館】&#10;一人当たり面積"/>
        <xdr:cNvSpPr txBox="1"/>
      </xdr:nvSpPr>
      <xdr:spPr>
        <a:xfrm>
          <a:off x="201994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23486</xdr:rowOff>
    </xdr:from>
    <xdr:ext cx="469744" cy="259045"/>
    <xdr:sp macro="" textlink="">
      <xdr:nvSpPr>
        <xdr:cNvPr id="734" name="n_3mainValue【公民館】&#10;一人当たり面積"/>
        <xdr:cNvSpPr txBox="1"/>
      </xdr:nvSpPr>
      <xdr:spPr>
        <a:xfrm>
          <a:off x="19310427" y="185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Ｈ２９年度の有形固定資産減価償却率を類似団体平均と比較すると、道路、橋りょう、公民館の比率は、順次更新を行ってきたことから低いものの、公営住宅、保育園、学校施設、児童館の比率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公営住宅については、町営住宅長寿命化計画に基づき、国の補助金等を活用しながら順次更新を行っている。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育園、学校施設、児童館については、Ｓ５２年建設（経過年数４１年）の金岡保育園、Ｓ４７年建設（経過年数４６年）の森岳小学校、Ｓ４５年建設（経過年数４８年）の琴丘中学校等、老朽化施設が増えてきている。今後、三種町公共施設等個別施設計画に基づき、計画的な維持管理に努めるとともに、学校再編を見据えながら、施設のあり方や老朽化対策の方向性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70" name="テキスト ボックス 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74" name="直線コネクタ 73"/>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75"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76" name="直線コネクタ 75"/>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77"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78" name="直線コネクタ 77"/>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79" name="【体育館・プール】&#10;有形固定資産減価償却率平均値テキスト"/>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80" name="フローチャート: 判断 79"/>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81" name="フローチャート: 判断 80"/>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86921</xdr:rowOff>
    </xdr:from>
    <xdr:ext cx="405111" cy="259045"/>
    <xdr:sp macro="" textlink="">
      <xdr:nvSpPr>
        <xdr:cNvPr id="82"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83" name="フローチャート: 判断 82"/>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380</xdr:rowOff>
    </xdr:from>
    <xdr:ext cx="405111" cy="259045"/>
    <xdr:sp macro="" textlink="">
      <xdr:nvSpPr>
        <xdr:cNvPr id="84"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85" name="フローチャート: 判断 84"/>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166931</xdr:rowOff>
    </xdr:from>
    <xdr:ext cx="405111" cy="259045"/>
    <xdr:sp macro="" textlink="">
      <xdr:nvSpPr>
        <xdr:cNvPr id="86"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7" name="テキスト ボックス 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8" name="テキスト ボックス 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9" name="テキスト ボックス 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0" name="テキスト ボックス 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 name="テキスト ボックス 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92" name="楕円 91"/>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86360</xdr:rowOff>
    </xdr:from>
    <xdr:to>
      <xdr:col>15</xdr:col>
      <xdr:colOff>101600</xdr:colOff>
      <xdr:row>63</xdr:row>
      <xdr:rowOff>16510</xdr:rowOff>
    </xdr:to>
    <xdr:sp macro="" textlink="">
      <xdr:nvSpPr>
        <xdr:cNvPr id="93" name="楕円 92"/>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137160</xdr:rowOff>
    </xdr:to>
    <xdr:cxnSp macro="">
      <xdr:nvCxnSpPr>
        <xdr:cNvPr id="94" name="直線コネクタ 93"/>
        <xdr:cNvCxnSpPr/>
      </xdr:nvCxnSpPr>
      <xdr:spPr>
        <a:xfrm flipV="1">
          <a:off x="2908300" y="106821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171269</xdr:rowOff>
    </xdr:from>
    <xdr:to>
      <xdr:col>10</xdr:col>
      <xdr:colOff>165100</xdr:colOff>
      <xdr:row>63</xdr:row>
      <xdr:rowOff>101419</xdr:rowOff>
    </xdr:to>
    <xdr:sp macro="" textlink="">
      <xdr:nvSpPr>
        <xdr:cNvPr id="95" name="楕円 94"/>
        <xdr:cNvSpPr/>
      </xdr:nvSpPr>
      <xdr:spPr>
        <a:xfrm>
          <a:off x="1968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63</xdr:row>
      <xdr:rowOff>50619</xdr:rowOff>
    </xdr:to>
    <xdr:cxnSp macro="">
      <xdr:nvCxnSpPr>
        <xdr:cNvPr id="96" name="直線コネクタ 95"/>
        <xdr:cNvCxnSpPr/>
      </xdr:nvCxnSpPr>
      <xdr:spPr>
        <a:xfrm flipV="1">
          <a:off x="2019300" y="107670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94178</xdr:rowOff>
    </xdr:from>
    <xdr:ext cx="405111" cy="259045"/>
    <xdr:sp macro="" textlink="">
      <xdr:nvSpPr>
        <xdr:cNvPr id="97"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98" name="n_2mainValue【体育館・プール】&#10;有形固定資産減価償却率"/>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92546</xdr:rowOff>
    </xdr:from>
    <xdr:ext cx="405111" cy="259045"/>
    <xdr:sp macro="" textlink="">
      <xdr:nvSpPr>
        <xdr:cNvPr id="99" name="n_3mainValue【体育館・プール】&#10;有形固定資産減価償却率"/>
        <xdr:cNvSpPr txBox="1"/>
      </xdr:nvSpPr>
      <xdr:spPr>
        <a:xfrm>
          <a:off x="18167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0" name="直線コネクタ 1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1" name="テキスト ボックス 1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4" name="直線コネクタ 1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5" name="テキスト ボックス 1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119" name="直線コネクタ 118"/>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120"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121" name="直線コネクタ 120"/>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122"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123" name="直線コネクタ 122"/>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124" name="【体育館・プール】&#10;一人当たり面積平均値テキスト"/>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125" name="フローチャート: 判断 124"/>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126" name="フローチャート: 判断 125"/>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128223</xdr:rowOff>
    </xdr:from>
    <xdr:ext cx="469744" cy="259045"/>
    <xdr:sp macro="" textlink="">
      <xdr:nvSpPr>
        <xdr:cNvPr id="127" name="n_1aveValue【体育館・プール】&#10;一人当たり面積"/>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128" name="フローチャート: 判断 127"/>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8208</xdr:rowOff>
    </xdr:from>
    <xdr:ext cx="469744" cy="259045"/>
    <xdr:sp macro="" textlink="">
      <xdr:nvSpPr>
        <xdr:cNvPr id="129"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130" name="フローチャート: 判断 12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14495</xdr:rowOff>
    </xdr:from>
    <xdr:ext cx="469744" cy="259045"/>
    <xdr:sp macro="" textlink="">
      <xdr:nvSpPr>
        <xdr:cNvPr id="131" name="n_3aveValue【体育館・プール】&#10;一人当たり面積"/>
        <xdr:cNvSpPr txBox="1"/>
      </xdr:nvSpPr>
      <xdr:spPr>
        <a:xfrm>
          <a:off x="7626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150940</xdr:rowOff>
    </xdr:from>
    <xdr:to>
      <xdr:col>50</xdr:col>
      <xdr:colOff>165100</xdr:colOff>
      <xdr:row>60</xdr:row>
      <xdr:rowOff>81090</xdr:rowOff>
    </xdr:to>
    <xdr:sp macro="" textlink="">
      <xdr:nvSpPr>
        <xdr:cNvPr id="137" name="楕円 136"/>
        <xdr:cNvSpPr/>
      </xdr:nvSpPr>
      <xdr:spPr>
        <a:xfrm>
          <a:off x="9588500" y="10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161227</xdr:rowOff>
    </xdr:from>
    <xdr:to>
      <xdr:col>46</xdr:col>
      <xdr:colOff>38100</xdr:colOff>
      <xdr:row>60</xdr:row>
      <xdr:rowOff>91377</xdr:rowOff>
    </xdr:to>
    <xdr:sp macro="" textlink="">
      <xdr:nvSpPr>
        <xdr:cNvPr id="138" name="楕円 137"/>
        <xdr:cNvSpPr/>
      </xdr:nvSpPr>
      <xdr:spPr>
        <a:xfrm>
          <a:off x="8699500" y="10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30290</xdr:rowOff>
    </xdr:from>
    <xdr:to>
      <xdr:col>50</xdr:col>
      <xdr:colOff>114300</xdr:colOff>
      <xdr:row>60</xdr:row>
      <xdr:rowOff>40577</xdr:rowOff>
    </xdr:to>
    <xdr:cxnSp macro="">
      <xdr:nvCxnSpPr>
        <xdr:cNvPr id="139" name="直線コネクタ 138"/>
        <xdr:cNvCxnSpPr/>
      </xdr:nvCxnSpPr>
      <xdr:spPr>
        <a:xfrm flipV="1">
          <a:off x="8750300" y="1031729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xdr:rowOff>
    </xdr:from>
    <xdr:to>
      <xdr:col>41</xdr:col>
      <xdr:colOff>101600</xdr:colOff>
      <xdr:row>60</xdr:row>
      <xdr:rowOff>102806</xdr:rowOff>
    </xdr:to>
    <xdr:sp macro="" textlink="">
      <xdr:nvSpPr>
        <xdr:cNvPr id="140" name="楕円 139"/>
        <xdr:cNvSpPr/>
      </xdr:nvSpPr>
      <xdr:spPr>
        <a:xfrm>
          <a:off x="7810500" y="102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40577</xdr:rowOff>
    </xdr:from>
    <xdr:to>
      <xdr:col>45</xdr:col>
      <xdr:colOff>177800</xdr:colOff>
      <xdr:row>60</xdr:row>
      <xdr:rowOff>52006</xdr:rowOff>
    </xdr:to>
    <xdr:cxnSp macro="">
      <xdr:nvCxnSpPr>
        <xdr:cNvPr id="141" name="直線コネクタ 140"/>
        <xdr:cNvCxnSpPr/>
      </xdr:nvCxnSpPr>
      <xdr:spPr>
        <a:xfrm flipV="1">
          <a:off x="7861300" y="1032757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97617</xdr:rowOff>
    </xdr:from>
    <xdr:ext cx="469744" cy="259045"/>
    <xdr:sp macro="" textlink="">
      <xdr:nvSpPr>
        <xdr:cNvPr id="142" name="n_1mainValue【体育館・プール】&#10;一人当たり面積"/>
        <xdr:cNvSpPr txBox="1"/>
      </xdr:nvSpPr>
      <xdr:spPr>
        <a:xfrm>
          <a:off x="9391727" y="100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107904</xdr:rowOff>
    </xdr:from>
    <xdr:ext cx="469744" cy="259045"/>
    <xdr:sp macro="" textlink="">
      <xdr:nvSpPr>
        <xdr:cNvPr id="143" name="n_2mainValue【体育館・プール】&#10;一人当たり面積"/>
        <xdr:cNvSpPr txBox="1"/>
      </xdr:nvSpPr>
      <xdr:spPr>
        <a:xfrm>
          <a:off x="8515427" y="100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119333</xdr:rowOff>
    </xdr:from>
    <xdr:ext cx="469744" cy="259045"/>
    <xdr:sp macro="" textlink="">
      <xdr:nvSpPr>
        <xdr:cNvPr id="144" name="n_3mainValue【体育館・プール】&#10;一人当たり面積"/>
        <xdr:cNvSpPr txBox="1"/>
      </xdr:nvSpPr>
      <xdr:spPr>
        <a:xfrm>
          <a:off x="7626427" y="100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9" name="テキスト ボックス 1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0" name="直線コネクタ 1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171" name="直線コネクタ 1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172" name="テキスト ボックス 17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3" name="直線コネクタ 1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4" name="テキスト ボックス 1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5" name="直線コネクタ 1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6" name="テキスト ボックス 1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7" name="直線コネクタ 1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8" name="テキスト ボックス 1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9" name="直線コネクタ 1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80" name="テキスト ボックス 1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1" name="直線コネクタ 1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2" name="テキスト ボックス 1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184" name="直線コネクタ 183"/>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185"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186" name="直線コネクタ 185"/>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187"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188" name="直線コネクタ 187"/>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189" name="【市民会館】&#10;有形固定資産減価償却率平均値テキスト"/>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190" name="フローチャート: 判断 189"/>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191" name="フローチャート: 判断 19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19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38736</xdr:rowOff>
    </xdr:from>
    <xdr:to>
      <xdr:col>15</xdr:col>
      <xdr:colOff>101600</xdr:colOff>
      <xdr:row>103</xdr:row>
      <xdr:rowOff>140336</xdr:rowOff>
    </xdr:to>
    <xdr:sp macro="" textlink="">
      <xdr:nvSpPr>
        <xdr:cNvPr id="193" name="フローチャート: 判断 192"/>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131463</xdr:rowOff>
    </xdr:from>
    <xdr:ext cx="405111" cy="259045"/>
    <xdr:sp macro="" textlink="">
      <xdr:nvSpPr>
        <xdr:cNvPr id="194" name="n_2aveValue【市民会館】&#10;有形固定資産減価償却率"/>
        <xdr:cNvSpPr txBox="1"/>
      </xdr:nvSpPr>
      <xdr:spPr>
        <a:xfrm>
          <a:off x="2705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2539</xdr:rowOff>
    </xdr:from>
    <xdr:to>
      <xdr:col>10</xdr:col>
      <xdr:colOff>165100</xdr:colOff>
      <xdr:row>103</xdr:row>
      <xdr:rowOff>104139</xdr:rowOff>
    </xdr:to>
    <xdr:sp macro="" textlink="">
      <xdr:nvSpPr>
        <xdr:cNvPr id="195" name="フローチャート: 判断 194"/>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120666</xdr:rowOff>
    </xdr:from>
    <xdr:ext cx="405111" cy="259045"/>
    <xdr:sp macro="" textlink="">
      <xdr:nvSpPr>
        <xdr:cNvPr id="196" name="n_3ave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7" name="テキスト ボックス 1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8" name="テキスト ボックス 1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9" name="テキスト ボックス 1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0" name="テキスト ボックス 1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1" name="テキスト ボックス 2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202" name="楕円 201"/>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203" name="楕円 202"/>
        <xdr:cNvSpPr/>
      </xdr:nvSpPr>
      <xdr:spPr>
        <a:xfrm>
          <a:off x="2857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87630</xdr:rowOff>
    </xdr:to>
    <xdr:cxnSp macro="">
      <xdr:nvCxnSpPr>
        <xdr:cNvPr id="204" name="直線コネクタ 203"/>
        <xdr:cNvCxnSpPr/>
      </xdr:nvCxnSpPr>
      <xdr:spPr>
        <a:xfrm flipV="1">
          <a:off x="2908300" y="17701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205" name="楕円 204"/>
        <xdr:cNvSpPr/>
      </xdr:nvSpPr>
      <xdr:spPr>
        <a:xfrm>
          <a:off x="1968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87630</xdr:rowOff>
    </xdr:from>
    <xdr:to>
      <xdr:col>15</xdr:col>
      <xdr:colOff>50800</xdr:colOff>
      <xdr:row>103</xdr:row>
      <xdr:rowOff>129539</xdr:rowOff>
    </xdr:to>
    <xdr:cxnSp macro="">
      <xdr:nvCxnSpPr>
        <xdr:cNvPr id="206" name="直線コネクタ 205"/>
        <xdr:cNvCxnSpPr/>
      </xdr:nvCxnSpPr>
      <xdr:spPr>
        <a:xfrm flipV="1">
          <a:off x="2019300" y="17746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109238</xdr:rowOff>
    </xdr:from>
    <xdr:ext cx="405111" cy="259045"/>
    <xdr:sp macro="" textlink="">
      <xdr:nvSpPr>
        <xdr:cNvPr id="207" name="n_1mainValue【市民会館】&#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208" name="n_2mainValue【市民会館】&#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209" name="n_3mainValue【市民会館】&#10;有形固定資産減価償却率"/>
        <xdr:cNvSpPr txBox="1"/>
      </xdr:nvSpPr>
      <xdr:spPr>
        <a:xfrm>
          <a:off x="1816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7" name="正方形/長方形 2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8" name="テキスト ボックス 2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9" name="直線コネクタ 2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0" name="直線コネクタ 2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1" name="テキスト ボックス 2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2" name="直線コネクタ 2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3" name="テキスト ボックス 2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4" name="直線コネクタ 2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25" name="テキスト ボックス 2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26" name="直線コネクタ 2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27" name="テキスト ボックス 2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8" name="直線コネクタ 2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9" name="テキスト ボックス 2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231" name="直線コネクタ 230"/>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232"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233" name="直線コネクタ 232"/>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234"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235" name="直線コネクタ 234"/>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236" name="【市民会館】&#10;一人当たり面積平均値テキスト"/>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237" name="フローチャート: 判断 236"/>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238" name="フローチャート: 判断 237"/>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170959</xdr:rowOff>
    </xdr:from>
    <xdr:ext cx="469744" cy="259045"/>
    <xdr:sp macro="" textlink="">
      <xdr:nvSpPr>
        <xdr:cNvPr id="239" name="n_1aveValue【市民会館】&#10;一人当たり面積"/>
        <xdr:cNvSpPr txBox="1"/>
      </xdr:nvSpPr>
      <xdr:spPr>
        <a:xfrm>
          <a:off x="93917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100837</xdr:rowOff>
    </xdr:from>
    <xdr:to>
      <xdr:col>46</xdr:col>
      <xdr:colOff>38100</xdr:colOff>
      <xdr:row>106</xdr:row>
      <xdr:rowOff>30987</xdr:rowOff>
    </xdr:to>
    <xdr:sp macro="" textlink="">
      <xdr:nvSpPr>
        <xdr:cNvPr id="240" name="フローチャート: 判断 239"/>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47514</xdr:rowOff>
    </xdr:from>
    <xdr:ext cx="469744" cy="259045"/>
    <xdr:sp macro="" textlink="">
      <xdr:nvSpPr>
        <xdr:cNvPr id="241" name="n_2aveValue【市民会館】&#10;一人当たり面積"/>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141987</xdr:rowOff>
    </xdr:from>
    <xdr:to>
      <xdr:col>41</xdr:col>
      <xdr:colOff>101600</xdr:colOff>
      <xdr:row>106</xdr:row>
      <xdr:rowOff>72137</xdr:rowOff>
    </xdr:to>
    <xdr:sp macro="" textlink="">
      <xdr:nvSpPr>
        <xdr:cNvPr id="242" name="フローチャート: 判断 241"/>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88664</xdr:rowOff>
    </xdr:from>
    <xdr:ext cx="469744" cy="259045"/>
    <xdr:sp macro="" textlink="">
      <xdr:nvSpPr>
        <xdr:cNvPr id="243"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4" name="テキスト ボックス 2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5" name="テキスト ボックス 2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6" name="テキスト ボックス 2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7" name="テキスト ボックス 2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8" name="テキスト ボックス 2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153415</xdr:rowOff>
    </xdr:from>
    <xdr:to>
      <xdr:col>50</xdr:col>
      <xdr:colOff>165100</xdr:colOff>
      <xdr:row>107</xdr:row>
      <xdr:rowOff>83565</xdr:rowOff>
    </xdr:to>
    <xdr:sp macro="" textlink="">
      <xdr:nvSpPr>
        <xdr:cNvPr id="249" name="楕円 248"/>
        <xdr:cNvSpPr/>
      </xdr:nvSpPr>
      <xdr:spPr>
        <a:xfrm>
          <a:off x="9588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157987</xdr:rowOff>
    </xdr:from>
    <xdr:to>
      <xdr:col>46</xdr:col>
      <xdr:colOff>38100</xdr:colOff>
      <xdr:row>107</xdr:row>
      <xdr:rowOff>88137</xdr:rowOff>
    </xdr:to>
    <xdr:sp macro="" textlink="">
      <xdr:nvSpPr>
        <xdr:cNvPr id="250" name="楕円 249"/>
        <xdr:cNvSpPr/>
      </xdr:nvSpPr>
      <xdr:spPr>
        <a:xfrm>
          <a:off x="8699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32765</xdr:rowOff>
    </xdr:from>
    <xdr:to>
      <xdr:col>50</xdr:col>
      <xdr:colOff>114300</xdr:colOff>
      <xdr:row>107</xdr:row>
      <xdr:rowOff>37337</xdr:rowOff>
    </xdr:to>
    <xdr:cxnSp macro="">
      <xdr:nvCxnSpPr>
        <xdr:cNvPr id="251" name="直線コネクタ 250"/>
        <xdr:cNvCxnSpPr/>
      </xdr:nvCxnSpPr>
      <xdr:spPr>
        <a:xfrm flipV="1">
          <a:off x="8750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252" name="楕円 251"/>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37337</xdr:rowOff>
    </xdr:from>
    <xdr:to>
      <xdr:col>45</xdr:col>
      <xdr:colOff>177800</xdr:colOff>
      <xdr:row>107</xdr:row>
      <xdr:rowOff>41911</xdr:rowOff>
    </xdr:to>
    <xdr:cxnSp macro="">
      <xdr:nvCxnSpPr>
        <xdr:cNvPr id="253" name="直線コネクタ 252"/>
        <xdr:cNvCxnSpPr/>
      </xdr:nvCxnSpPr>
      <xdr:spPr>
        <a:xfrm flipV="1">
          <a:off x="7861300" y="1838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74692</xdr:rowOff>
    </xdr:from>
    <xdr:ext cx="469744" cy="259045"/>
    <xdr:sp macro="" textlink="">
      <xdr:nvSpPr>
        <xdr:cNvPr id="254" name="n_1mainValue【市民会館】&#10;一人当たり面積"/>
        <xdr:cNvSpPr txBox="1"/>
      </xdr:nvSpPr>
      <xdr:spPr>
        <a:xfrm>
          <a:off x="9391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79264</xdr:rowOff>
    </xdr:from>
    <xdr:ext cx="469744" cy="259045"/>
    <xdr:sp macro="" textlink="">
      <xdr:nvSpPr>
        <xdr:cNvPr id="255" name="n_2mainValue【市民会館】&#10;一人当たり面積"/>
        <xdr:cNvSpPr txBox="1"/>
      </xdr:nvSpPr>
      <xdr:spPr>
        <a:xfrm>
          <a:off x="8515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256"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281" name="直線コネクタ 280"/>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282"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283" name="直線コネクタ 282"/>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284"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285" name="直線コネクタ 284"/>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286"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87" name="フローチャート: 判断 286"/>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288" name="フローチャート: 判断 287"/>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118127</xdr:rowOff>
    </xdr:from>
    <xdr:ext cx="405111" cy="259045"/>
    <xdr:sp macro="" textlink="">
      <xdr:nvSpPr>
        <xdr:cNvPr id="289" name="n_1aveValue【一般廃棄物処理施設】&#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151130</xdr:rowOff>
    </xdr:from>
    <xdr:to>
      <xdr:col>76</xdr:col>
      <xdr:colOff>165100</xdr:colOff>
      <xdr:row>42</xdr:row>
      <xdr:rowOff>81280</xdr:rowOff>
    </xdr:to>
    <xdr:sp macro="" textlink="">
      <xdr:nvSpPr>
        <xdr:cNvPr id="290" name="フローチャート: 判断 289"/>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42</xdr:row>
      <xdr:rowOff>72407</xdr:rowOff>
    </xdr:from>
    <xdr:ext cx="405111" cy="259045"/>
    <xdr:sp macro="" textlink="">
      <xdr:nvSpPr>
        <xdr:cNvPr id="291"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69215</xdr:rowOff>
    </xdr:from>
    <xdr:to>
      <xdr:col>72</xdr:col>
      <xdr:colOff>38100</xdr:colOff>
      <xdr:row>38</xdr:row>
      <xdr:rowOff>170815</xdr:rowOff>
    </xdr:to>
    <xdr:sp macro="" textlink="">
      <xdr:nvSpPr>
        <xdr:cNvPr id="292" name="フローチャート: 判断 291"/>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15892</xdr:rowOff>
    </xdr:from>
    <xdr:ext cx="405111" cy="259045"/>
    <xdr:sp macro="" textlink="">
      <xdr:nvSpPr>
        <xdr:cNvPr id="293"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4" name="テキスト ボックス 2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299" name="楕円 298"/>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78740</xdr:rowOff>
    </xdr:from>
    <xdr:to>
      <xdr:col>76</xdr:col>
      <xdr:colOff>165100</xdr:colOff>
      <xdr:row>37</xdr:row>
      <xdr:rowOff>8890</xdr:rowOff>
    </xdr:to>
    <xdr:sp macro="" textlink="">
      <xdr:nvSpPr>
        <xdr:cNvPr id="300" name="楕円 299"/>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36</xdr:row>
      <xdr:rowOff>129540</xdr:rowOff>
    </xdr:to>
    <xdr:cxnSp macro="">
      <xdr:nvCxnSpPr>
        <xdr:cNvPr id="301" name="直線コネクタ 300"/>
        <xdr:cNvCxnSpPr/>
      </xdr:nvCxnSpPr>
      <xdr:spPr>
        <a:xfrm flipV="1">
          <a:off x="14592300" y="62693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164482</xdr:rowOff>
    </xdr:from>
    <xdr:ext cx="405111" cy="259045"/>
    <xdr:sp macro="" textlink="">
      <xdr:nvSpPr>
        <xdr:cNvPr id="302" name="n_1mainValue【一般廃棄物処理施設】&#10;有形固定資産減価償却率"/>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303" name="n_2mainValue【一般廃棄物処理施設】&#10;有形固定資産減価償却率"/>
        <xdr:cNvSpPr txBox="1"/>
      </xdr:nvSpPr>
      <xdr:spPr>
        <a:xfrm>
          <a:off x="14389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4" name="直線コネクタ 3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5" name="テキスト ボックス 3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6" name="直線コネクタ 3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7" name="テキスト ボックス 3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8" name="直線コネクタ 3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9" name="テキスト ボックス 3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0" name="直線コネクタ 3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1" name="テキスト ボックス 3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2" name="直線コネクタ 3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3" name="テキスト ボックス 3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5" name="テキスト ボックス 3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327" name="直線コネクタ 326"/>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328"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329" name="直線コネクタ 328"/>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330"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331" name="直線コネクタ 330"/>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332" name="【一般廃棄物処理施設】&#10;一人当たり有形固定資産（償却資産）額平均値テキスト"/>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333" name="フローチャート: 判断 332"/>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334" name="フローチャート: 判断 333"/>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168601</xdr:rowOff>
    </xdr:from>
    <xdr:ext cx="599010" cy="259045"/>
    <xdr:sp macro="" textlink="">
      <xdr:nvSpPr>
        <xdr:cNvPr id="335" name="n_1aveValue【一般廃棄物処理施設】&#10;一人当たり有形固定資産（償却資産）額"/>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146836</xdr:rowOff>
    </xdr:from>
    <xdr:to>
      <xdr:col>107</xdr:col>
      <xdr:colOff>101600</xdr:colOff>
      <xdr:row>33</xdr:row>
      <xdr:rowOff>76986</xdr:rowOff>
    </xdr:to>
    <xdr:sp macro="" textlink="">
      <xdr:nvSpPr>
        <xdr:cNvPr id="336" name="フローチャート: 判断 335"/>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31</xdr:row>
      <xdr:rowOff>93513</xdr:rowOff>
    </xdr:from>
    <xdr:ext cx="599010" cy="259045"/>
    <xdr:sp macro="" textlink="">
      <xdr:nvSpPr>
        <xdr:cNvPr id="337"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71375</xdr:rowOff>
    </xdr:from>
    <xdr:to>
      <xdr:col>102</xdr:col>
      <xdr:colOff>165100</xdr:colOff>
      <xdr:row>40</xdr:row>
      <xdr:rowOff>1525</xdr:rowOff>
    </xdr:to>
    <xdr:sp macro="" textlink="">
      <xdr:nvSpPr>
        <xdr:cNvPr id="338" name="フローチャート: 判断 337"/>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18052</xdr:rowOff>
    </xdr:from>
    <xdr:ext cx="599010" cy="259045"/>
    <xdr:sp macro="" textlink="">
      <xdr:nvSpPr>
        <xdr:cNvPr id="339"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157897</xdr:rowOff>
    </xdr:from>
    <xdr:to>
      <xdr:col>112</xdr:col>
      <xdr:colOff>38100</xdr:colOff>
      <xdr:row>40</xdr:row>
      <xdr:rowOff>88047</xdr:rowOff>
    </xdr:to>
    <xdr:sp macro="" textlink="">
      <xdr:nvSpPr>
        <xdr:cNvPr id="345" name="楕円 344"/>
        <xdr:cNvSpPr/>
      </xdr:nvSpPr>
      <xdr:spPr>
        <a:xfrm>
          <a:off x="21272500" y="68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3493</xdr:rowOff>
    </xdr:from>
    <xdr:to>
      <xdr:col>107</xdr:col>
      <xdr:colOff>101600</xdr:colOff>
      <xdr:row>40</xdr:row>
      <xdr:rowOff>105093</xdr:rowOff>
    </xdr:to>
    <xdr:sp macro="" textlink="">
      <xdr:nvSpPr>
        <xdr:cNvPr id="346" name="楕円 345"/>
        <xdr:cNvSpPr/>
      </xdr:nvSpPr>
      <xdr:spPr>
        <a:xfrm>
          <a:off x="20383500" y="68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37247</xdr:rowOff>
    </xdr:from>
    <xdr:to>
      <xdr:col>111</xdr:col>
      <xdr:colOff>177800</xdr:colOff>
      <xdr:row>40</xdr:row>
      <xdr:rowOff>54293</xdr:rowOff>
    </xdr:to>
    <xdr:cxnSp macro="">
      <xdr:nvCxnSpPr>
        <xdr:cNvPr id="347" name="直線コネクタ 346"/>
        <xdr:cNvCxnSpPr/>
      </xdr:nvCxnSpPr>
      <xdr:spPr>
        <a:xfrm flipV="1">
          <a:off x="20434300" y="6895247"/>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79174</xdr:rowOff>
    </xdr:from>
    <xdr:ext cx="534377" cy="259045"/>
    <xdr:sp macro="" textlink="">
      <xdr:nvSpPr>
        <xdr:cNvPr id="348" name="n_1mainValue【一般廃棄物処理施設】&#10;一人当たり有形固定資産（償却資産）額"/>
        <xdr:cNvSpPr txBox="1"/>
      </xdr:nvSpPr>
      <xdr:spPr>
        <a:xfrm>
          <a:off x="21043411" y="693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96220</xdr:rowOff>
    </xdr:from>
    <xdr:ext cx="534377" cy="259045"/>
    <xdr:sp macro="" textlink="">
      <xdr:nvSpPr>
        <xdr:cNvPr id="349" name="n_2mainValue【一般廃棄物処理施設】&#10;一人当たり有形固定資産（償却資産）額"/>
        <xdr:cNvSpPr txBox="1"/>
      </xdr:nvSpPr>
      <xdr:spPr>
        <a:xfrm>
          <a:off x="20167111" y="69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374" name="直線コネクタ 373"/>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5"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6" name="直線コネクタ 37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377"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378" name="直線コネクタ 377"/>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379" name="【保健センター・保健所】&#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380" name="フローチャート: 判断 37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381" name="フローチャート: 判断 380"/>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10177</xdr:rowOff>
    </xdr:from>
    <xdr:ext cx="405111" cy="259045"/>
    <xdr:sp macro="" textlink="">
      <xdr:nvSpPr>
        <xdr:cNvPr id="382" name="n_1ave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101600</xdr:rowOff>
    </xdr:from>
    <xdr:to>
      <xdr:col>76</xdr:col>
      <xdr:colOff>165100</xdr:colOff>
      <xdr:row>61</xdr:row>
      <xdr:rowOff>31750</xdr:rowOff>
    </xdr:to>
    <xdr:sp macro="" textlink="">
      <xdr:nvSpPr>
        <xdr:cNvPr id="383" name="フローチャート: 判断 382"/>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48277</xdr:rowOff>
    </xdr:from>
    <xdr:ext cx="405111" cy="259045"/>
    <xdr:sp macro="" textlink="">
      <xdr:nvSpPr>
        <xdr:cNvPr id="384" name="n_2ave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xdr:rowOff>
    </xdr:from>
    <xdr:to>
      <xdr:col>72</xdr:col>
      <xdr:colOff>38100</xdr:colOff>
      <xdr:row>61</xdr:row>
      <xdr:rowOff>115570</xdr:rowOff>
    </xdr:to>
    <xdr:sp macro="" textlink="">
      <xdr:nvSpPr>
        <xdr:cNvPr id="385" name="フローチャート: 判断 384"/>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132097</xdr:rowOff>
    </xdr:from>
    <xdr:ext cx="405111" cy="259045"/>
    <xdr:sp macro="" textlink="">
      <xdr:nvSpPr>
        <xdr:cNvPr id="386" name="n_3aveValue【保健センター・保健所】&#10;有形固定資産減価償却率"/>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392" name="楕円 391"/>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124460</xdr:rowOff>
    </xdr:from>
    <xdr:to>
      <xdr:col>76</xdr:col>
      <xdr:colOff>165100</xdr:colOff>
      <xdr:row>62</xdr:row>
      <xdr:rowOff>54610</xdr:rowOff>
    </xdr:to>
    <xdr:sp macro="" textlink="">
      <xdr:nvSpPr>
        <xdr:cNvPr id="393" name="楕円 392"/>
        <xdr:cNvSpPr/>
      </xdr:nvSpPr>
      <xdr:spPr>
        <a:xfrm>
          <a:off x="1454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3810</xdr:rowOff>
    </xdr:to>
    <xdr:cxnSp macro="">
      <xdr:nvCxnSpPr>
        <xdr:cNvPr id="394" name="直線コネクタ 393"/>
        <xdr:cNvCxnSpPr/>
      </xdr:nvCxnSpPr>
      <xdr:spPr>
        <a:xfrm flipV="1">
          <a:off x="14592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395" name="楕円 394"/>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xdr:rowOff>
    </xdr:from>
    <xdr:to>
      <xdr:col>76</xdr:col>
      <xdr:colOff>114300</xdr:colOff>
      <xdr:row>62</xdr:row>
      <xdr:rowOff>45720</xdr:rowOff>
    </xdr:to>
    <xdr:cxnSp macro="">
      <xdr:nvCxnSpPr>
        <xdr:cNvPr id="396" name="直線コネクタ 395"/>
        <xdr:cNvCxnSpPr/>
      </xdr:nvCxnSpPr>
      <xdr:spPr>
        <a:xfrm flipV="1">
          <a:off x="13703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3827</xdr:rowOff>
    </xdr:from>
    <xdr:ext cx="405111" cy="259045"/>
    <xdr:sp macro="" textlink="">
      <xdr:nvSpPr>
        <xdr:cNvPr id="397" name="n_1mainValue【保健センター・保健所】&#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398" name="n_2mainValue【保健センター・保健所】&#10;有形固定資産減価償却率"/>
        <xdr:cNvSpPr txBox="1"/>
      </xdr:nvSpPr>
      <xdr:spPr>
        <a:xfrm>
          <a:off x="14389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399" name="n_3mainValue【保健センター・保健所】&#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421" name="直線コネクタ 420"/>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22"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23" name="直線コネクタ 422"/>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2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25" name="直線コネクタ 42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26"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27" name="フローチャート: 判断 426"/>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28" name="フローチャート: 判断 427"/>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42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xdr:rowOff>
    </xdr:from>
    <xdr:to>
      <xdr:col>107</xdr:col>
      <xdr:colOff>101600</xdr:colOff>
      <xdr:row>62</xdr:row>
      <xdr:rowOff>117094</xdr:rowOff>
    </xdr:to>
    <xdr:sp macro="" textlink="">
      <xdr:nvSpPr>
        <xdr:cNvPr id="430" name="フローチャート: 判断 429"/>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133621</xdr:rowOff>
    </xdr:from>
    <xdr:ext cx="469744" cy="259045"/>
    <xdr:sp macro="" textlink="">
      <xdr:nvSpPr>
        <xdr:cNvPr id="431" name="n_2aveValue【保健センター・保健所】&#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32" name="フローチャート: 判断 431"/>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33"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49784</xdr:rowOff>
    </xdr:from>
    <xdr:to>
      <xdr:col>112</xdr:col>
      <xdr:colOff>38100</xdr:colOff>
      <xdr:row>63</xdr:row>
      <xdr:rowOff>151384</xdr:rowOff>
    </xdr:to>
    <xdr:sp macro="" textlink="">
      <xdr:nvSpPr>
        <xdr:cNvPr id="439" name="楕円 438"/>
        <xdr:cNvSpPr/>
      </xdr:nvSpPr>
      <xdr:spPr>
        <a:xfrm>
          <a:off x="21272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40" name="楕円 439"/>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100584</xdr:rowOff>
    </xdr:from>
    <xdr:to>
      <xdr:col>111</xdr:col>
      <xdr:colOff>177800</xdr:colOff>
      <xdr:row>63</xdr:row>
      <xdr:rowOff>102870</xdr:rowOff>
    </xdr:to>
    <xdr:cxnSp macro="">
      <xdr:nvCxnSpPr>
        <xdr:cNvPr id="441" name="直線コネクタ 440"/>
        <xdr:cNvCxnSpPr/>
      </xdr:nvCxnSpPr>
      <xdr:spPr>
        <a:xfrm flipV="1">
          <a:off x="20434300" y="109019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442" name="楕円 441"/>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443" name="直線コネクタ 442"/>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142511</xdr:rowOff>
    </xdr:from>
    <xdr:ext cx="469744" cy="259045"/>
    <xdr:sp macro="" textlink="">
      <xdr:nvSpPr>
        <xdr:cNvPr id="444" name="n_1mainValue【保健センター・保健所】&#10;一人当たり面積"/>
        <xdr:cNvSpPr txBox="1"/>
      </xdr:nvSpPr>
      <xdr:spPr>
        <a:xfrm>
          <a:off x="210757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445"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446"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7" name="テキスト ボックス 4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7" name="テキスト ボックス 4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471" name="直線コネクタ 470"/>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472"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473" name="直線コネクタ 47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74"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75" name="直線コネクタ 474"/>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476"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477" name="フローチャート: 判断 476"/>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478" name="フローチャート: 判断 477"/>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76216</xdr:rowOff>
    </xdr:from>
    <xdr:ext cx="405111" cy="259045"/>
    <xdr:sp macro="" textlink="">
      <xdr:nvSpPr>
        <xdr:cNvPr id="479"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480" name="フローチャート: 判断 479"/>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118127</xdr:rowOff>
    </xdr:from>
    <xdr:ext cx="405111" cy="259045"/>
    <xdr:sp macro="" textlink="">
      <xdr:nvSpPr>
        <xdr:cNvPr id="481"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482" name="フローチャート: 判断 481"/>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101616</xdr:rowOff>
    </xdr:from>
    <xdr:ext cx="405111" cy="259045"/>
    <xdr:sp macro="" textlink="">
      <xdr:nvSpPr>
        <xdr:cNvPr id="483"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151130</xdr:rowOff>
    </xdr:from>
    <xdr:to>
      <xdr:col>81</xdr:col>
      <xdr:colOff>101600</xdr:colOff>
      <xdr:row>80</xdr:row>
      <xdr:rowOff>81280</xdr:rowOff>
    </xdr:to>
    <xdr:sp macro="" textlink="">
      <xdr:nvSpPr>
        <xdr:cNvPr id="489" name="楕円 488"/>
        <xdr:cNvSpPr/>
      </xdr:nvSpPr>
      <xdr:spPr>
        <a:xfrm>
          <a:off x="15430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23495</xdr:rowOff>
    </xdr:from>
    <xdr:to>
      <xdr:col>76</xdr:col>
      <xdr:colOff>165100</xdr:colOff>
      <xdr:row>80</xdr:row>
      <xdr:rowOff>125095</xdr:rowOff>
    </xdr:to>
    <xdr:sp macro="" textlink="">
      <xdr:nvSpPr>
        <xdr:cNvPr id="490" name="楕円 489"/>
        <xdr:cNvSpPr/>
      </xdr:nvSpPr>
      <xdr:spPr>
        <a:xfrm>
          <a:off x="14541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74295</xdr:rowOff>
    </xdr:to>
    <xdr:cxnSp macro="">
      <xdr:nvCxnSpPr>
        <xdr:cNvPr id="491" name="直線コネクタ 490"/>
        <xdr:cNvCxnSpPr/>
      </xdr:nvCxnSpPr>
      <xdr:spPr>
        <a:xfrm flipV="1">
          <a:off x="14592300" y="137464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97807</xdr:rowOff>
    </xdr:from>
    <xdr:ext cx="405111" cy="259045"/>
    <xdr:sp macro="" textlink="">
      <xdr:nvSpPr>
        <xdr:cNvPr id="492" name="n_1mainValue【消防施設】&#10;有形固定資産減価償却率"/>
        <xdr:cNvSpPr txBox="1"/>
      </xdr:nvSpPr>
      <xdr:spPr>
        <a:xfrm>
          <a:off x="15266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141622</xdr:rowOff>
    </xdr:from>
    <xdr:ext cx="405111" cy="259045"/>
    <xdr:sp macro="" textlink="">
      <xdr:nvSpPr>
        <xdr:cNvPr id="493" name="n_2mainValue【消防施設】&#10;有形固定資産減価償却率"/>
        <xdr:cNvSpPr txBox="1"/>
      </xdr:nvSpPr>
      <xdr:spPr>
        <a:xfrm>
          <a:off x="14389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4" name="直線コネクタ 5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5" name="テキスト ボックス 5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6" name="直線コネクタ 5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7" name="テキスト ボックス 5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0" name="直線コネクタ 5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1" name="テキスト ボックス 5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2" name="直線コネクタ 5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3" name="テキスト ボックス 5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17" name="直線コネクタ 516"/>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18"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19" name="直線コネクタ 518"/>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20"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21" name="直線コネクタ 520"/>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522"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23" name="フローチャート: 判断 522"/>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24" name="フローチャート: 判断 523"/>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525"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526" name="フローチャート: 判断 525"/>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36592</xdr:rowOff>
    </xdr:from>
    <xdr:ext cx="469744" cy="259045"/>
    <xdr:sp macro="" textlink="">
      <xdr:nvSpPr>
        <xdr:cNvPr id="527"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528" name="フローチャート: 判断 527"/>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61231</xdr:rowOff>
    </xdr:from>
    <xdr:ext cx="469744" cy="259045"/>
    <xdr:sp macro="" textlink="">
      <xdr:nvSpPr>
        <xdr:cNvPr id="529"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100076</xdr:rowOff>
    </xdr:from>
    <xdr:to>
      <xdr:col>112</xdr:col>
      <xdr:colOff>38100</xdr:colOff>
      <xdr:row>86</xdr:row>
      <xdr:rowOff>30226</xdr:rowOff>
    </xdr:to>
    <xdr:sp macro="" textlink="">
      <xdr:nvSpPr>
        <xdr:cNvPr id="535" name="楕円 534"/>
        <xdr:cNvSpPr/>
      </xdr:nvSpPr>
      <xdr:spPr>
        <a:xfrm>
          <a:off x="212725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104648</xdr:rowOff>
    </xdr:from>
    <xdr:to>
      <xdr:col>107</xdr:col>
      <xdr:colOff>101600</xdr:colOff>
      <xdr:row>86</xdr:row>
      <xdr:rowOff>34798</xdr:rowOff>
    </xdr:to>
    <xdr:sp macro="" textlink="">
      <xdr:nvSpPr>
        <xdr:cNvPr id="536" name="楕円 535"/>
        <xdr:cNvSpPr/>
      </xdr:nvSpPr>
      <xdr:spPr>
        <a:xfrm>
          <a:off x="20383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150876</xdr:rowOff>
    </xdr:from>
    <xdr:to>
      <xdr:col>111</xdr:col>
      <xdr:colOff>177800</xdr:colOff>
      <xdr:row>85</xdr:row>
      <xdr:rowOff>155448</xdr:rowOff>
    </xdr:to>
    <xdr:cxnSp macro="">
      <xdr:nvCxnSpPr>
        <xdr:cNvPr id="537" name="直線コネクタ 536"/>
        <xdr:cNvCxnSpPr/>
      </xdr:nvCxnSpPr>
      <xdr:spPr>
        <a:xfrm flipV="1">
          <a:off x="20434300" y="147241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21353</xdr:rowOff>
    </xdr:from>
    <xdr:ext cx="469744" cy="259045"/>
    <xdr:sp macro="" textlink="">
      <xdr:nvSpPr>
        <xdr:cNvPr id="538" name="n_1mainValue【消防施設】&#10;一人当たり面積"/>
        <xdr:cNvSpPr txBox="1"/>
      </xdr:nvSpPr>
      <xdr:spPr>
        <a:xfrm>
          <a:off x="210757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51325</xdr:rowOff>
    </xdr:from>
    <xdr:ext cx="469744" cy="259045"/>
    <xdr:sp macro="" textlink="">
      <xdr:nvSpPr>
        <xdr:cNvPr id="539" name="n_2mainValue【消防施設】&#10;一人当たり面積"/>
        <xdr:cNvSpPr txBox="1"/>
      </xdr:nvSpPr>
      <xdr:spPr>
        <a:xfrm>
          <a:off x="20199427" y="1445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564" name="直線コネクタ 563"/>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565"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566" name="直線コネクタ 565"/>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569"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570" name="フローチャート: 判断 569"/>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571" name="フローチャート: 判断 570"/>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71138</xdr:rowOff>
    </xdr:from>
    <xdr:ext cx="405111" cy="259045"/>
    <xdr:sp macro="" textlink="">
      <xdr:nvSpPr>
        <xdr:cNvPr id="572" name="n_1aveValue【庁舎】&#10;有形固定資産減価償却率"/>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573" name="フローチャート: 判断 572"/>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81932</xdr:rowOff>
    </xdr:from>
    <xdr:ext cx="405111" cy="259045"/>
    <xdr:sp macro="" textlink="">
      <xdr:nvSpPr>
        <xdr:cNvPr id="574"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575" name="フローチャート: 判断 574"/>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106</xdr:row>
      <xdr:rowOff>30497</xdr:rowOff>
    </xdr:from>
    <xdr:ext cx="405111" cy="259045"/>
    <xdr:sp macro="" textlink="">
      <xdr:nvSpPr>
        <xdr:cNvPr id="576"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582" name="楕円 581"/>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583" name="楕円 582"/>
        <xdr:cNvSpPr/>
      </xdr:nvSpPr>
      <xdr:spPr>
        <a:xfrm>
          <a:off x="14541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32386</xdr:rowOff>
    </xdr:to>
    <xdr:cxnSp macro="">
      <xdr:nvCxnSpPr>
        <xdr:cNvPr id="584" name="直線コネクタ 583"/>
        <xdr:cNvCxnSpPr/>
      </xdr:nvCxnSpPr>
      <xdr:spPr>
        <a:xfrm flipV="1">
          <a:off x="14592300" y="180098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57786</xdr:rowOff>
    </xdr:from>
    <xdr:to>
      <xdr:col>72</xdr:col>
      <xdr:colOff>38100</xdr:colOff>
      <xdr:row>102</xdr:row>
      <xdr:rowOff>159386</xdr:rowOff>
    </xdr:to>
    <xdr:sp macro="" textlink="">
      <xdr:nvSpPr>
        <xdr:cNvPr id="585" name="楕円 584"/>
        <xdr:cNvSpPr/>
      </xdr:nvSpPr>
      <xdr:spPr>
        <a:xfrm>
          <a:off x="13652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108586</xdr:rowOff>
    </xdr:from>
    <xdr:to>
      <xdr:col>76</xdr:col>
      <xdr:colOff>114300</xdr:colOff>
      <xdr:row>105</xdr:row>
      <xdr:rowOff>32386</xdr:rowOff>
    </xdr:to>
    <xdr:cxnSp macro="">
      <xdr:nvCxnSpPr>
        <xdr:cNvPr id="586" name="直線コネクタ 585"/>
        <xdr:cNvCxnSpPr/>
      </xdr:nvCxnSpPr>
      <xdr:spPr>
        <a:xfrm>
          <a:off x="13703300" y="17596486"/>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587" name="n_1main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588" name="n_2mainValue【庁舎】&#10;有形固定資産減価償却率"/>
        <xdr:cNvSpPr txBox="1"/>
      </xdr:nvSpPr>
      <xdr:spPr>
        <a:xfrm>
          <a:off x="14389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4463</xdr:rowOff>
    </xdr:from>
    <xdr:ext cx="405111" cy="259045"/>
    <xdr:sp macro="" textlink="">
      <xdr:nvSpPr>
        <xdr:cNvPr id="589" name="n_3mainValue【庁舎】&#10;有形固定資産減価償却率"/>
        <xdr:cNvSpPr txBox="1"/>
      </xdr:nvSpPr>
      <xdr:spPr>
        <a:xfrm>
          <a:off x="13500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611" name="直線コネクタ 610"/>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612"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613" name="直線コネクタ 612"/>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614"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615" name="直線コネクタ 614"/>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616"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617" name="フローチャート: 判断 616"/>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618" name="フローチャート: 判断 617"/>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116552</xdr:rowOff>
    </xdr:from>
    <xdr:ext cx="469744" cy="259045"/>
    <xdr:sp macro="" textlink="">
      <xdr:nvSpPr>
        <xdr:cNvPr id="619"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620" name="フローチャート: 判断 619"/>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161358</xdr:rowOff>
    </xdr:from>
    <xdr:ext cx="469744" cy="259045"/>
    <xdr:sp macro="" textlink="">
      <xdr:nvSpPr>
        <xdr:cNvPr id="621"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622" name="フローチャート: 判断 621"/>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141698</xdr:rowOff>
    </xdr:from>
    <xdr:ext cx="469744" cy="259045"/>
    <xdr:sp macro="" textlink="">
      <xdr:nvSpPr>
        <xdr:cNvPr id="623"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629" name="楕円 628"/>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56490</xdr:rowOff>
    </xdr:from>
    <xdr:to>
      <xdr:col>107</xdr:col>
      <xdr:colOff>101600</xdr:colOff>
      <xdr:row>107</xdr:row>
      <xdr:rowOff>158090</xdr:rowOff>
    </xdr:to>
    <xdr:sp macro="" textlink="">
      <xdr:nvSpPr>
        <xdr:cNvPr id="630" name="楕円 629"/>
        <xdr:cNvSpPr/>
      </xdr:nvSpPr>
      <xdr:spPr>
        <a:xfrm>
          <a:off x="20383500" y="184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107290</xdr:rowOff>
    </xdr:to>
    <xdr:cxnSp macro="">
      <xdr:nvCxnSpPr>
        <xdr:cNvPr id="631" name="直線コネクタ 630"/>
        <xdr:cNvCxnSpPr/>
      </xdr:nvCxnSpPr>
      <xdr:spPr>
        <a:xfrm flipV="1">
          <a:off x="20434300" y="1844421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59232</xdr:rowOff>
    </xdr:from>
    <xdr:to>
      <xdr:col>102</xdr:col>
      <xdr:colOff>165100</xdr:colOff>
      <xdr:row>107</xdr:row>
      <xdr:rowOff>160832</xdr:rowOff>
    </xdr:to>
    <xdr:sp macro="" textlink="">
      <xdr:nvSpPr>
        <xdr:cNvPr id="632" name="楕円 631"/>
        <xdr:cNvSpPr/>
      </xdr:nvSpPr>
      <xdr:spPr>
        <a:xfrm>
          <a:off x="19494500" y="184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107290</xdr:rowOff>
    </xdr:from>
    <xdr:to>
      <xdr:col>107</xdr:col>
      <xdr:colOff>50800</xdr:colOff>
      <xdr:row>107</xdr:row>
      <xdr:rowOff>110032</xdr:rowOff>
    </xdr:to>
    <xdr:cxnSp macro="">
      <xdr:nvCxnSpPr>
        <xdr:cNvPr id="633" name="直線コネクタ 632"/>
        <xdr:cNvCxnSpPr/>
      </xdr:nvCxnSpPr>
      <xdr:spPr>
        <a:xfrm flipV="1">
          <a:off x="19545300" y="184524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140988</xdr:rowOff>
    </xdr:from>
    <xdr:ext cx="469744" cy="259045"/>
    <xdr:sp macro="" textlink="">
      <xdr:nvSpPr>
        <xdr:cNvPr id="634" name="n_1mainValue【庁舎】&#10;一人当たり面積"/>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149217</xdr:rowOff>
    </xdr:from>
    <xdr:ext cx="469744" cy="259045"/>
    <xdr:sp macro="" textlink="">
      <xdr:nvSpPr>
        <xdr:cNvPr id="635" name="n_2mainValue【庁舎】&#10;一人当たり面積"/>
        <xdr:cNvSpPr txBox="1"/>
      </xdr:nvSpPr>
      <xdr:spPr>
        <a:xfrm>
          <a:off x="20199427" y="184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151959</xdr:rowOff>
    </xdr:from>
    <xdr:ext cx="469744" cy="259045"/>
    <xdr:sp macro="" textlink="">
      <xdr:nvSpPr>
        <xdr:cNvPr id="636" name="n_3mainValue【庁舎】&#10;一人当たり面積"/>
        <xdr:cNvSpPr txBox="1"/>
      </xdr:nvSpPr>
      <xdr:spPr>
        <a:xfrm>
          <a:off x="19310427" y="1849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２９年度の有形固定資産減価償却率を類似団体平均と比較すると、一般廃棄物処理施設、消防施設、市民会館の比率が高くなっている。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消防施設は、Ｓ５９年に建設された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三種町第４分団木戸沢班温泉地区消防ポンプ置場（経過年数３６年）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非常備消防団に関連する車庫や資材置き場等の老朽化が進んだ６３施設が数値を押し上げる要因となっている。今後、全体的に老朽化等による改修等の費用負担が増えると考えられるため、消防団の再編を検討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は、類似団体平均と比較すると比率が低くなっているが、琴丘総合体育館をＨ１６年度に建設したことが主な要因である。また、Ｈ３０年度に八竜体育館（Ｓ６０年建設）を大規模改修しており、今後、さらに比率が低くな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三種町公共施設等個別施設計画に基づき、定期的に管理データの整備、点検を行い、予防保全的な維持管理を実施していく。また、修繕履歴データを蓄積するなど、更新時期や実態に応じた劣化状況の把握方法について検討し、適切に更新、改修を行える環境を構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人口減少等により、税収が伸び悩み、歳入の約５割を地方交付税に依存している脆弱な財政基盤であることが、類似団体平均を下回る要因となっている。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今後、三種町行財政改革大綱（第２期）を踏まえ、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基幹産業である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地域農業の活性化に向けた農業経営体の育成や優良企業の誘致活動、既存企業への支援策などを通じて地域経済の活性化を図り、住民の所得向上・町税等の増収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66269</xdr:rowOff>
    </xdr:from>
    <xdr:ext cx="762000" cy="259045"/>
    <xdr:sp macro="" textlink="">
      <xdr:nvSpPr>
        <xdr:cNvPr id="89"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三種町定員管理計画に基づき職員定数の適正化を実施したこと等により、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人件費等が減少したものの、合併算定替の段階的縮減により、普通交付税が減少した影響等により、比率が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今後、普通交付税の段階的縮減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がＲ２年度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まで継続することから、比率の上昇は避けられない状況にある。そのため、三種町行財政改革大綱（第２期）を踏まえ、事業の選択と集中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32385</xdr:rowOff>
    </xdr:to>
    <xdr:cxnSp macro="">
      <xdr:nvCxnSpPr>
        <xdr:cNvPr id="128" name="直線コネクタ 127"/>
        <xdr:cNvCxnSpPr/>
      </xdr:nvCxnSpPr>
      <xdr:spPr>
        <a:xfrm>
          <a:off x="4114800" y="1060196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61</xdr:row>
      <xdr:rowOff>143510</xdr:rowOff>
    </xdr:to>
    <xdr:cxnSp macro="">
      <xdr:nvCxnSpPr>
        <xdr:cNvPr id="131" name="直線コネクタ 130"/>
        <xdr:cNvCxnSpPr/>
      </xdr:nvCxnSpPr>
      <xdr:spPr>
        <a:xfrm>
          <a:off x="3225800" y="104933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43497</xdr:rowOff>
    </xdr:from>
    <xdr:to>
      <xdr:col>15</xdr:col>
      <xdr:colOff>82550</xdr:colOff>
      <xdr:row>61</xdr:row>
      <xdr:rowOff>34925</xdr:rowOff>
    </xdr:to>
    <xdr:cxnSp macro="">
      <xdr:nvCxnSpPr>
        <xdr:cNvPr id="134" name="直線コネクタ 133"/>
        <xdr:cNvCxnSpPr/>
      </xdr:nvCxnSpPr>
      <xdr:spPr>
        <a:xfrm>
          <a:off x="2336800" y="1033049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43497</xdr:rowOff>
    </xdr:from>
    <xdr:to>
      <xdr:col>11</xdr:col>
      <xdr:colOff>31750</xdr:colOff>
      <xdr:row>61</xdr:row>
      <xdr:rowOff>22860</xdr:rowOff>
    </xdr:to>
    <xdr:cxnSp macro="">
      <xdr:nvCxnSpPr>
        <xdr:cNvPr id="137" name="直線コネクタ 136"/>
        <xdr:cNvCxnSpPr/>
      </xdr:nvCxnSpPr>
      <xdr:spPr>
        <a:xfrm flipV="1">
          <a:off x="1447800" y="1033049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47" name="楕円 146"/>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48"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1" name="楕円 150"/>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2" name="テキスト ボックス 151"/>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164147</xdr:rowOff>
    </xdr:from>
    <xdr:to>
      <xdr:col>11</xdr:col>
      <xdr:colOff>82550</xdr:colOff>
      <xdr:row>60</xdr:row>
      <xdr:rowOff>94297</xdr:rowOff>
    </xdr:to>
    <xdr:sp macro="" textlink="">
      <xdr:nvSpPr>
        <xdr:cNvPr id="153" name="楕円 152"/>
        <xdr:cNvSpPr/>
      </xdr:nvSpPr>
      <xdr:spPr>
        <a:xfrm>
          <a:off x="2286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104474</xdr:rowOff>
    </xdr:from>
    <xdr:ext cx="762000" cy="259045"/>
    <xdr:sp macro="" textlink="">
      <xdr:nvSpPr>
        <xdr:cNvPr id="154" name="テキスト ボックス 153"/>
        <xdr:cNvSpPr txBox="1"/>
      </xdr:nvSpPr>
      <xdr:spPr>
        <a:xfrm>
          <a:off x="1955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三種町定員管理計画に基づ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く人件費の減等により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年度からの会計年度任用職員制度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の導入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物件費については減少が見込まれるものの、人件費については、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、引き続き三種町行財政改革大綱（第２期）に基づ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事務事業の見直し等により縮減を図る。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86671</xdr:rowOff>
    </xdr:from>
    <xdr:to>
      <xdr:col>23</xdr:col>
      <xdr:colOff>133350</xdr:colOff>
      <xdr:row>81</xdr:row>
      <xdr:rowOff>92032</xdr:rowOff>
    </xdr:to>
    <xdr:cxnSp macro="">
      <xdr:nvCxnSpPr>
        <xdr:cNvPr id="193" name="直線コネクタ 192"/>
        <xdr:cNvCxnSpPr/>
      </xdr:nvCxnSpPr>
      <xdr:spPr>
        <a:xfrm flipV="1">
          <a:off x="4114800" y="13974121"/>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92032</xdr:rowOff>
    </xdr:from>
    <xdr:to>
      <xdr:col>19</xdr:col>
      <xdr:colOff>133350</xdr:colOff>
      <xdr:row>81</xdr:row>
      <xdr:rowOff>119574</xdr:rowOff>
    </xdr:to>
    <xdr:cxnSp macro="">
      <xdr:nvCxnSpPr>
        <xdr:cNvPr id="196" name="直線コネクタ 195"/>
        <xdr:cNvCxnSpPr/>
      </xdr:nvCxnSpPr>
      <xdr:spPr>
        <a:xfrm flipV="1">
          <a:off x="3225800" y="13979482"/>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88336</xdr:rowOff>
    </xdr:from>
    <xdr:to>
      <xdr:col>15</xdr:col>
      <xdr:colOff>82550</xdr:colOff>
      <xdr:row>81</xdr:row>
      <xdr:rowOff>119574</xdr:rowOff>
    </xdr:to>
    <xdr:cxnSp macro="">
      <xdr:nvCxnSpPr>
        <xdr:cNvPr id="199" name="直線コネクタ 198"/>
        <xdr:cNvCxnSpPr/>
      </xdr:nvCxnSpPr>
      <xdr:spPr>
        <a:xfrm>
          <a:off x="2336800" y="13975786"/>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52730</xdr:rowOff>
    </xdr:from>
    <xdr:to>
      <xdr:col>11</xdr:col>
      <xdr:colOff>31750</xdr:colOff>
      <xdr:row>81</xdr:row>
      <xdr:rowOff>88336</xdr:rowOff>
    </xdr:to>
    <xdr:cxnSp macro="">
      <xdr:nvCxnSpPr>
        <xdr:cNvPr id="202" name="直線コネクタ 201"/>
        <xdr:cNvCxnSpPr/>
      </xdr:nvCxnSpPr>
      <xdr:spPr>
        <a:xfrm>
          <a:off x="1447800" y="13940180"/>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35871</xdr:rowOff>
    </xdr:from>
    <xdr:to>
      <xdr:col>23</xdr:col>
      <xdr:colOff>184150</xdr:colOff>
      <xdr:row>81</xdr:row>
      <xdr:rowOff>137471</xdr:rowOff>
    </xdr:to>
    <xdr:sp macro="" textlink="">
      <xdr:nvSpPr>
        <xdr:cNvPr id="212" name="楕円 211"/>
        <xdr:cNvSpPr/>
      </xdr:nvSpPr>
      <xdr:spPr>
        <a:xfrm>
          <a:off x="4902200" y="13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52398</xdr:rowOff>
    </xdr:from>
    <xdr:ext cx="762000" cy="259045"/>
    <xdr:sp macro="" textlink="">
      <xdr:nvSpPr>
        <xdr:cNvPr id="213" name="人件費・物件費等の状況該当値テキスト"/>
        <xdr:cNvSpPr txBox="1"/>
      </xdr:nvSpPr>
      <xdr:spPr>
        <a:xfrm>
          <a:off x="5041900" y="137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41232</xdr:rowOff>
    </xdr:from>
    <xdr:to>
      <xdr:col>19</xdr:col>
      <xdr:colOff>184150</xdr:colOff>
      <xdr:row>81</xdr:row>
      <xdr:rowOff>142832</xdr:rowOff>
    </xdr:to>
    <xdr:sp macro="" textlink="">
      <xdr:nvSpPr>
        <xdr:cNvPr id="214" name="楕円 213"/>
        <xdr:cNvSpPr/>
      </xdr:nvSpPr>
      <xdr:spPr>
        <a:xfrm>
          <a:off x="4064000" y="139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153009</xdr:rowOff>
    </xdr:from>
    <xdr:ext cx="736600" cy="259045"/>
    <xdr:sp macro="" textlink="">
      <xdr:nvSpPr>
        <xdr:cNvPr id="215" name="テキスト ボックス 214"/>
        <xdr:cNvSpPr txBox="1"/>
      </xdr:nvSpPr>
      <xdr:spPr>
        <a:xfrm>
          <a:off x="3733800" y="1369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68774</xdr:rowOff>
    </xdr:from>
    <xdr:to>
      <xdr:col>15</xdr:col>
      <xdr:colOff>133350</xdr:colOff>
      <xdr:row>81</xdr:row>
      <xdr:rowOff>170374</xdr:rowOff>
    </xdr:to>
    <xdr:sp macro="" textlink="">
      <xdr:nvSpPr>
        <xdr:cNvPr id="216" name="楕円 215"/>
        <xdr:cNvSpPr/>
      </xdr:nvSpPr>
      <xdr:spPr>
        <a:xfrm>
          <a:off x="3175000" y="139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9101</xdr:rowOff>
    </xdr:from>
    <xdr:ext cx="762000" cy="259045"/>
    <xdr:sp macro="" textlink="">
      <xdr:nvSpPr>
        <xdr:cNvPr id="217" name="テキスト ボックス 216"/>
        <xdr:cNvSpPr txBox="1"/>
      </xdr:nvSpPr>
      <xdr:spPr>
        <a:xfrm>
          <a:off x="2844800" y="137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37536</xdr:rowOff>
    </xdr:from>
    <xdr:to>
      <xdr:col>11</xdr:col>
      <xdr:colOff>82550</xdr:colOff>
      <xdr:row>81</xdr:row>
      <xdr:rowOff>139136</xdr:rowOff>
    </xdr:to>
    <xdr:sp macro="" textlink="">
      <xdr:nvSpPr>
        <xdr:cNvPr id="218" name="楕円 217"/>
        <xdr:cNvSpPr/>
      </xdr:nvSpPr>
      <xdr:spPr>
        <a:xfrm>
          <a:off x="2286000" y="13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149313</xdr:rowOff>
    </xdr:from>
    <xdr:ext cx="762000" cy="259045"/>
    <xdr:sp macro="" textlink="">
      <xdr:nvSpPr>
        <xdr:cNvPr id="219" name="テキスト ボックス 218"/>
        <xdr:cNvSpPr txBox="1"/>
      </xdr:nvSpPr>
      <xdr:spPr>
        <a:xfrm>
          <a:off x="1955800" y="1369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1930</xdr:rowOff>
    </xdr:from>
    <xdr:to>
      <xdr:col>7</xdr:col>
      <xdr:colOff>31750</xdr:colOff>
      <xdr:row>81</xdr:row>
      <xdr:rowOff>103530</xdr:rowOff>
    </xdr:to>
    <xdr:sp macro="" textlink="">
      <xdr:nvSpPr>
        <xdr:cNvPr id="220" name="楕円 219"/>
        <xdr:cNvSpPr/>
      </xdr:nvSpPr>
      <xdr:spPr>
        <a:xfrm>
          <a:off x="1397000" y="138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113707</xdr:rowOff>
    </xdr:from>
    <xdr:ext cx="762000" cy="259045"/>
    <xdr:sp macro="" textlink="">
      <xdr:nvSpPr>
        <xdr:cNvPr id="221" name="テキスト ボックス 220"/>
        <xdr:cNvSpPr txBox="1"/>
      </xdr:nvSpPr>
      <xdr:spPr>
        <a:xfrm>
          <a:off x="1066800" y="1365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給与水準は改善傾向にあり、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全国的にはまだ低い水準にあり、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全国町村平均から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地域の民間企業の平均給与の状況を踏まえ、給与の適正化に努める。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58561</xdr:rowOff>
    </xdr:to>
    <xdr:cxnSp macro="">
      <xdr:nvCxnSpPr>
        <xdr:cNvPr id="255" name="直線コネクタ 254"/>
        <xdr:cNvCxnSpPr/>
      </xdr:nvCxnSpPr>
      <xdr:spPr>
        <a:xfrm flipV="1">
          <a:off x="16179800" y="145379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58561</xdr:rowOff>
    </xdr:to>
    <xdr:cxnSp macro="">
      <xdr:nvCxnSpPr>
        <xdr:cNvPr id="258" name="直線コネクタ 257"/>
        <xdr:cNvCxnSpPr/>
      </xdr:nvCxnSpPr>
      <xdr:spPr>
        <a:xfrm>
          <a:off x="15290800" y="145111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109361</xdr:rowOff>
    </xdr:to>
    <xdr:cxnSp macro="">
      <xdr:nvCxnSpPr>
        <xdr:cNvPr id="261" name="直線コネクタ 260"/>
        <xdr:cNvCxnSpPr/>
      </xdr:nvCxnSpPr>
      <xdr:spPr>
        <a:xfrm>
          <a:off x="14401800" y="144039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84</xdr:row>
      <xdr:rowOff>2116</xdr:rowOff>
    </xdr:to>
    <xdr:cxnSp macro="">
      <xdr:nvCxnSpPr>
        <xdr:cNvPr id="264" name="直線コネクタ 263"/>
        <xdr:cNvCxnSpPr/>
      </xdr:nvCxnSpPr>
      <xdr:spPr>
        <a:xfrm>
          <a:off x="13512800" y="1404196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4" name="楕円 273"/>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5"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6" name="楕円 275"/>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7" name="テキスト ボックス 276"/>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2" name="楕円 281"/>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3" name="テキスト ボックス 282"/>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三種町行財政改革大綱（第２期：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Ｈ２７年度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）で総合支所の縮小などによる職員定数の適正化を実施し改善を図ってきた。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行政サービスの質を維持するため、必要な人員を確保しつつ、適正な定員管理に努める。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100612</xdr:rowOff>
    </xdr:from>
    <xdr:to>
      <xdr:col>81</xdr:col>
      <xdr:colOff>44450</xdr:colOff>
      <xdr:row>61</xdr:row>
      <xdr:rowOff>108655</xdr:rowOff>
    </xdr:to>
    <xdr:cxnSp macro="">
      <xdr:nvCxnSpPr>
        <xdr:cNvPr id="318" name="直線コネクタ 317"/>
        <xdr:cNvCxnSpPr/>
      </xdr:nvCxnSpPr>
      <xdr:spPr>
        <a:xfrm flipV="1">
          <a:off x="16179800" y="105590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108655</xdr:rowOff>
    </xdr:from>
    <xdr:to>
      <xdr:col>77</xdr:col>
      <xdr:colOff>44450</xdr:colOff>
      <xdr:row>61</xdr:row>
      <xdr:rowOff>135467</xdr:rowOff>
    </xdr:to>
    <xdr:cxnSp macro="">
      <xdr:nvCxnSpPr>
        <xdr:cNvPr id="321" name="直線コネクタ 320"/>
        <xdr:cNvCxnSpPr/>
      </xdr:nvCxnSpPr>
      <xdr:spPr>
        <a:xfrm flipV="1">
          <a:off x="15290800" y="1056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128764</xdr:rowOff>
    </xdr:from>
    <xdr:to>
      <xdr:col>72</xdr:col>
      <xdr:colOff>203200</xdr:colOff>
      <xdr:row>61</xdr:row>
      <xdr:rowOff>135467</xdr:rowOff>
    </xdr:to>
    <xdr:cxnSp macro="">
      <xdr:nvCxnSpPr>
        <xdr:cNvPr id="324" name="直線コネクタ 323"/>
        <xdr:cNvCxnSpPr/>
      </xdr:nvCxnSpPr>
      <xdr:spPr>
        <a:xfrm>
          <a:off x="14401800" y="1058721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128764</xdr:rowOff>
    </xdr:to>
    <xdr:cxnSp macro="">
      <xdr:nvCxnSpPr>
        <xdr:cNvPr id="327" name="直線コネクタ 326"/>
        <xdr:cNvCxnSpPr/>
      </xdr:nvCxnSpPr>
      <xdr:spPr>
        <a:xfrm>
          <a:off x="13512800" y="105818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49812</xdr:rowOff>
    </xdr:from>
    <xdr:to>
      <xdr:col>81</xdr:col>
      <xdr:colOff>95250</xdr:colOff>
      <xdr:row>61</xdr:row>
      <xdr:rowOff>151412</xdr:rowOff>
    </xdr:to>
    <xdr:sp macro="" textlink="">
      <xdr:nvSpPr>
        <xdr:cNvPr id="337" name="楕円 336"/>
        <xdr:cNvSpPr/>
      </xdr:nvSpPr>
      <xdr:spPr>
        <a:xfrm>
          <a:off x="16967200" y="10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66339</xdr:rowOff>
    </xdr:from>
    <xdr:ext cx="762000" cy="259045"/>
    <xdr:sp macro="" textlink="">
      <xdr:nvSpPr>
        <xdr:cNvPr id="338" name="定員管理の状況該当値テキスト"/>
        <xdr:cNvSpPr txBox="1"/>
      </xdr:nvSpPr>
      <xdr:spPr>
        <a:xfrm>
          <a:off x="17106900" y="103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57855</xdr:rowOff>
    </xdr:from>
    <xdr:to>
      <xdr:col>77</xdr:col>
      <xdr:colOff>95250</xdr:colOff>
      <xdr:row>61</xdr:row>
      <xdr:rowOff>159455</xdr:rowOff>
    </xdr:to>
    <xdr:sp macro="" textlink="">
      <xdr:nvSpPr>
        <xdr:cNvPr id="339" name="楕円 338"/>
        <xdr:cNvSpPr/>
      </xdr:nvSpPr>
      <xdr:spPr>
        <a:xfrm>
          <a:off x="16129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169632</xdr:rowOff>
    </xdr:from>
    <xdr:ext cx="736600" cy="259045"/>
    <xdr:sp macro="" textlink="">
      <xdr:nvSpPr>
        <xdr:cNvPr id="340" name="テキスト ボックス 339"/>
        <xdr:cNvSpPr txBox="1"/>
      </xdr:nvSpPr>
      <xdr:spPr>
        <a:xfrm>
          <a:off x="15798800" y="1028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1" name="楕円 340"/>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42" name="テキスト ボックス 341"/>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77964</xdr:rowOff>
    </xdr:from>
    <xdr:to>
      <xdr:col>68</xdr:col>
      <xdr:colOff>203200</xdr:colOff>
      <xdr:row>62</xdr:row>
      <xdr:rowOff>8114</xdr:rowOff>
    </xdr:to>
    <xdr:sp macro="" textlink="">
      <xdr:nvSpPr>
        <xdr:cNvPr id="343" name="楕円 342"/>
        <xdr:cNvSpPr/>
      </xdr:nvSpPr>
      <xdr:spPr>
        <a:xfrm>
          <a:off x="14351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18291</xdr:rowOff>
    </xdr:from>
    <xdr:ext cx="762000" cy="259045"/>
    <xdr:sp macro="" textlink="">
      <xdr:nvSpPr>
        <xdr:cNvPr id="344" name="テキスト ボックス 343"/>
        <xdr:cNvSpPr txBox="1"/>
      </xdr:nvSpPr>
      <xdr:spPr>
        <a:xfrm>
          <a:off x="14020800" y="1030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72602</xdr:rowOff>
    </xdr:from>
    <xdr:to>
      <xdr:col>64</xdr:col>
      <xdr:colOff>152400</xdr:colOff>
      <xdr:row>62</xdr:row>
      <xdr:rowOff>2752</xdr:rowOff>
    </xdr:to>
    <xdr:sp macro="" textlink="">
      <xdr:nvSpPr>
        <xdr:cNvPr id="345" name="楕円 344"/>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12929</xdr:rowOff>
    </xdr:from>
    <xdr:ext cx="762000" cy="259045"/>
    <xdr:sp macro="" textlink="">
      <xdr:nvSpPr>
        <xdr:cNvPr id="346" name="テキスト ボックス 345"/>
        <xdr:cNvSpPr txBox="1"/>
      </xdr:nvSpPr>
      <xdr:spPr>
        <a:xfrm>
          <a:off x="13131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比率は年々減少傾向にあり、秋田県平均及び類似団体平均を下回る状況となっている。要因として、普通建設事業に係る地方債発行の抑制により、公債費が減少したことがあげられる。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施設の老朽化や統廃合による普通建設事業の増が見込まれるため、三種町公共施設等総合管理計画に基づき、計画性をもって将来世代の負担を見据えた財政の健全化に努め、地方債の借入は交付税措置の有利なものにし、比率の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124178</xdr:rowOff>
    </xdr:from>
    <xdr:to>
      <xdr:col>81</xdr:col>
      <xdr:colOff>44450</xdr:colOff>
      <xdr:row>39</xdr:row>
      <xdr:rowOff>150989</xdr:rowOff>
    </xdr:to>
    <xdr:cxnSp macro="">
      <xdr:nvCxnSpPr>
        <xdr:cNvPr id="381" name="直線コネクタ 380"/>
        <xdr:cNvCxnSpPr/>
      </xdr:nvCxnSpPr>
      <xdr:spPr>
        <a:xfrm flipV="1">
          <a:off x="16179800" y="68107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86783</xdr:rowOff>
    </xdr:to>
    <xdr:cxnSp macro="">
      <xdr:nvCxnSpPr>
        <xdr:cNvPr id="384" name="直線コネクタ 383"/>
        <xdr:cNvCxnSpPr/>
      </xdr:nvCxnSpPr>
      <xdr:spPr>
        <a:xfrm flipV="1">
          <a:off x="15290800" y="68375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49389</xdr:rowOff>
    </xdr:to>
    <xdr:cxnSp macro="">
      <xdr:nvCxnSpPr>
        <xdr:cNvPr id="387" name="直線コネクタ 386"/>
        <xdr:cNvCxnSpPr/>
      </xdr:nvCxnSpPr>
      <xdr:spPr>
        <a:xfrm flipV="1">
          <a:off x="14401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42</xdr:row>
      <xdr:rowOff>119239</xdr:rowOff>
    </xdr:to>
    <xdr:cxnSp macro="">
      <xdr:nvCxnSpPr>
        <xdr:cNvPr id="390" name="直線コネクタ 389"/>
        <xdr:cNvCxnSpPr/>
      </xdr:nvCxnSpPr>
      <xdr:spPr>
        <a:xfrm flipV="1">
          <a:off x="13512800" y="7078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0" name="楕円 399"/>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1" name="公債費負担の状況該当値テキスト"/>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100189</xdr:rowOff>
    </xdr:from>
    <xdr:to>
      <xdr:col>77</xdr:col>
      <xdr:colOff>95250</xdr:colOff>
      <xdr:row>40</xdr:row>
      <xdr:rowOff>30339</xdr:rowOff>
    </xdr:to>
    <xdr:sp macro="" textlink="">
      <xdr:nvSpPr>
        <xdr:cNvPr id="402" name="楕円 401"/>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40516</xdr:rowOff>
    </xdr:from>
    <xdr:ext cx="736600" cy="259045"/>
    <xdr:sp macro="" textlink="">
      <xdr:nvSpPr>
        <xdr:cNvPr id="403" name="テキスト ボックス 402"/>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06" name="楕円 405"/>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07" name="テキスト ボックス 406"/>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8" name="楕円 407"/>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9" name="テキスト ボックス 408"/>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地方債現在高や公営企業債繰入見込額等の将来負担額の減</a:t>
          </a:r>
          <a:r>
            <a:rPr kumimoji="1" lang="en-US" altLang="ja-JP" sz="1200">
              <a:latin typeface="ＭＳ Ｐゴシック" panose="020B0600070205080204" pitchFamily="50" charset="-128"/>
              <a:ea typeface="ＭＳ Ｐゴシック" panose="020B0600070205080204" pitchFamily="50" charset="-128"/>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ja-JP" altLang="en-US" sz="1200">
              <a:latin typeface="ＭＳ Ｐゴシック" panose="020B0600070205080204" pitchFamily="50" charset="-128"/>
              <a:ea typeface="ＭＳ Ｐゴシック" panose="020B0600070205080204" pitchFamily="50" charset="-128"/>
            </a:rPr>
            <a:t>基準財政需要額算入見込額等の充当可能財源の減少幅が縮小したために比率がマイナス値となり、将来負担比率は、該当なしとなった。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施設の老朽化や統廃合による普通建設事業の増が見込まれるため、三種町公共施設等総合管理計画に基づき、計画性をもって将来世代の負担を見据えた財政の健全化に努め、地方債の借入は交付税措置の有利なものにし、比率の抑制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2540</xdr:rowOff>
    </xdr:from>
    <xdr:to>
      <xdr:col>77</xdr:col>
      <xdr:colOff>44450</xdr:colOff>
      <xdr:row>14</xdr:row>
      <xdr:rowOff>150001</xdr:rowOff>
    </xdr:to>
    <xdr:cxnSp macro="">
      <xdr:nvCxnSpPr>
        <xdr:cNvPr id="443" name="直線コネクタ 442"/>
        <xdr:cNvCxnSpPr/>
      </xdr:nvCxnSpPr>
      <xdr:spPr>
        <a:xfrm flipV="1">
          <a:off x="15290800" y="240284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150001</xdr:rowOff>
    </xdr:from>
    <xdr:to>
      <xdr:col>72</xdr:col>
      <xdr:colOff>203200</xdr:colOff>
      <xdr:row>14</xdr:row>
      <xdr:rowOff>150001</xdr:rowOff>
    </xdr:to>
    <xdr:cxnSp macro="">
      <xdr:nvCxnSpPr>
        <xdr:cNvPr id="446" name="直線コネクタ 445"/>
        <xdr:cNvCxnSpPr/>
      </xdr:nvCxnSpPr>
      <xdr:spPr>
        <a:xfrm>
          <a:off x="14401800" y="2550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8" name="テキスト ボックス 447"/>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150001</xdr:rowOff>
    </xdr:from>
    <xdr:to>
      <xdr:col>68</xdr:col>
      <xdr:colOff>152400</xdr:colOff>
      <xdr:row>15</xdr:row>
      <xdr:rowOff>101882</xdr:rowOff>
    </xdr:to>
    <xdr:cxnSp macro="">
      <xdr:nvCxnSpPr>
        <xdr:cNvPr id="449" name="直線コネクタ 448"/>
        <xdr:cNvCxnSpPr/>
      </xdr:nvCxnSpPr>
      <xdr:spPr>
        <a:xfrm flipV="1">
          <a:off x="13512800" y="2550301"/>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51" name="テキスト ボックス 450"/>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2" name="フローチャート: 判断 451"/>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53" name="テキスト ボックス 452"/>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4" name="フローチャート: 判断 453"/>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5" name="テキスト ボックス 454"/>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123190</xdr:rowOff>
    </xdr:from>
    <xdr:to>
      <xdr:col>77</xdr:col>
      <xdr:colOff>95250</xdr:colOff>
      <xdr:row>14</xdr:row>
      <xdr:rowOff>53340</xdr:rowOff>
    </xdr:to>
    <xdr:sp macro="" textlink="">
      <xdr:nvSpPr>
        <xdr:cNvPr id="461" name="楕円 460"/>
        <xdr:cNvSpPr/>
      </xdr:nvSpPr>
      <xdr:spPr>
        <a:xfrm>
          <a:off x="16129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63517</xdr:rowOff>
    </xdr:from>
    <xdr:ext cx="736600" cy="259045"/>
    <xdr:sp macro="" textlink="">
      <xdr:nvSpPr>
        <xdr:cNvPr id="462" name="テキスト ボックス 461"/>
        <xdr:cNvSpPr txBox="1"/>
      </xdr:nvSpPr>
      <xdr:spPr>
        <a:xfrm>
          <a:off x="15798800" y="212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99201</xdr:rowOff>
    </xdr:from>
    <xdr:to>
      <xdr:col>73</xdr:col>
      <xdr:colOff>44450</xdr:colOff>
      <xdr:row>15</xdr:row>
      <xdr:rowOff>29351</xdr:rowOff>
    </xdr:to>
    <xdr:sp macro="" textlink="">
      <xdr:nvSpPr>
        <xdr:cNvPr id="463" name="楕円 462"/>
        <xdr:cNvSpPr/>
      </xdr:nvSpPr>
      <xdr:spPr>
        <a:xfrm>
          <a:off x="15240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39528</xdr:rowOff>
    </xdr:from>
    <xdr:ext cx="762000" cy="259045"/>
    <xdr:sp macro="" textlink="">
      <xdr:nvSpPr>
        <xdr:cNvPr id="464" name="テキスト ボックス 463"/>
        <xdr:cNvSpPr txBox="1"/>
      </xdr:nvSpPr>
      <xdr:spPr>
        <a:xfrm>
          <a:off x="14909800" y="226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99201</xdr:rowOff>
    </xdr:from>
    <xdr:to>
      <xdr:col>68</xdr:col>
      <xdr:colOff>203200</xdr:colOff>
      <xdr:row>15</xdr:row>
      <xdr:rowOff>29351</xdr:rowOff>
    </xdr:to>
    <xdr:sp macro="" textlink="">
      <xdr:nvSpPr>
        <xdr:cNvPr id="465" name="楕円 464"/>
        <xdr:cNvSpPr/>
      </xdr:nvSpPr>
      <xdr:spPr>
        <a:xfrm>
          <a:off x="14351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39528</xdr:rowOff>
    </xdr:from>
    <xdr:ext cx="762000" cy="259045"/>
    <xdr:sp macro="" textlink="">
      <xdr:nvSpPr>
        <xdr:cNvPr id="466" name="テキスト ボックス 465"/>
        <xdr:cNvSpPr txBox="1"/>
      </xdr:nvSpPr>
      <xdr:spPr>
        <a:xfrm>
          <a:off x="14020800" y="226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51082</xdr:rowOff>
    </xdr:from>
    <xdr:to>
      <xdr:col>64</xdr:col>
      <xdr:colOff>152400</xdr:colOff>
      <xdr:row>15</xdr:row>
      <xdr:rowOff>152682</xdr:rowOff>
    </xdr:to>
    <xdr:sp macro="" textlink="">
      <xdr:nvSpPr>
        <xdr:cNvPr id="467" name="楕円 466"/>
        <xdr:cNvSpPr/>
      </xdr:nvSpPr>
      <xdr:spPr>
        <a:xfrm>
          <a:off x="13462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162859</xdr:rowOff>
    </xdr:from>
    <xdr:ext cx="762000" cy="259045"/>
    <xdr:sp macro="" textlink="">
      <xdr:nvSpPr>
        <xdr:cNvPr id="468" name="テキスト ボックス 467"/>
        <xdr:cNvSpPr txBox="1"/>
      </xdr:nvSpPr>
      <xdr:spPr>
        <a:xfrm>
          <a:off x="13131800" y="23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三種町定員管理計画に基づき職員定数の適正化を実施したこと等により、人件費が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百万円）と減少したため、比率は減少し、類似団体平均を下回っている。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年度からの会計年度任用職員制度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の導入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比率の増加が見込まれるが、必要な人員を確保しつつ、適正な定員管理に努める。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165100</xdr:rowOff>
    </xdr:to>
    <xdr:cxnSp macro="">
      <xdr:nvCxnSpPr>
        <xdr:cNvPr id="66" name="直線コネクタ 65"/>
        <xdr:cNvCxnSpPr/>
      </xdr:nvCxnSpPr>
      <xdr:spPr>
        <a:xfrm flipV="1">
          <a:off x="3987800" y="584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120650</xdr:rowOff>
    </xdr:to>
    <xdr:cxnSp macro="">
      <xdr:nvCxnSpPr>
        <xdr:cNvPr id="69" name="直線コネクタ 68"/>
        <xdr:cNvCxnSpPr/>
      </xdr:nvCxnSpPr>
      <xdr:spPr>
        <a:xfrm flipV="1">
          <a:off x="3098800" y="5994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120650</xdr:rowOff>
    </xdr:from>
    <xdr:to>
      <xdr:col>15</xdr:col>
      <xdr:colOff>98425</xdr:colOff>
      <xdr:row>35</xdr:row>
      <xdr:rowOff>133350</xdr:rowOff>
    </xdr:to>
    <xdr:cxnSp macro="">
      <xdr:nvCxnSpPr>
        <xdr:cNvPr id="72" name="直線コネクタ 71"/>
        <xdr:cNvCxnSpPr/>
      </xdr:nvCxnSpPr>
      <xdr:spPr>
        <a:xfrm flipV="1">
          <a:off x="2209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133350</xdr:rowOff>
    </xdr:to>
    <xdr:cxnSp macro="">
      <xdr:nvCxnSpPr>
        <xdr:cNvPr id="75" name="直線コネクタ 74"/>
        <xdr:cNvCxnSpPr/>
      </xdr:nvCxnSpPr>
      <xdr:spPr>
        <a:xfrm>
          <a:off x="1320800" y="605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69850</xdr:rowOff>
    </xdr:from>
    <xdr:to>
      <xdr:col>15</xdr:col>
      <xdr:colOff>149225</xdr:colOff>
      <xdr:row>36</xdr:row>
      <xdr:rowOff>0</xdr:rowOff>
    </xdr:to>
    <xdr:sp macro="" textlink="">
      <xdr:nvSpPr>
        <xdr:cNvPr id="89" name="楕円 88"/>
        <xdr:cNvSpPr/>
      </xdr:nvSpPr>
      <xdr:spPr>
        <a:xfrm>
          <a:off x="3048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94" name="テキスト ボックス 93"/>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三種町行財政改革大綱（第２期）に基づき、内部経費や清掃・警備などの委託経費の見直しを図ったこと等により、比率は類似団体平均を下回っているものの、仮想化サーバー更新業務や健康管理システム更新業務等により、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今後、行政サービスの水準を維持しながらコスト抑制ができるように、業務や施設の在り方についても検討する。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15</xdr:row>
      <xdr:rowOff>53521</xdr:rowOff>
    </xdr:to>
    <xdr:cxnSp macro="">
      <xdr:nvCxnSpPr>
        <xdr:cNvPr id="129" name="直線コネクタ 128"/>
        <xdr:cNvCxnSpPr/>
      </xdr:nvCxnSpPr>
      <xdr:spPr>
        <a:xfrm>
          <a:off x="15671800" y="24293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20864</xdr:rowOff>
    </xdr:from>
    <xdr:to>
      <xdr:col>78</xdr:col>
      <xdr:colOff>69850</xdr:colOff>
      <xdr:row>14</xdr:row>
      <xdr:rowOff>29029</xdr:rowOff>
    </xdr:to>
    <xdr:cxnSp macro="">
      <xdr:nvCxnSpPr>
        <xdr:cNvPr id="132" name="直線コネクタ 131"/>
        <xdr:cNvCxnSpPr/>
      </xdr:nvCxnSpPr>
      <xdr:spPr>
        <a:xfrm>
          <a:off x="14782800" y="22497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143329</xdr:rowOff>
    </xdr:from>
    <xdr:to>
      <xdr:col>73</xdr:col>
      <xdr:colOff>180975</xdr:colOff>
      <xdr:row>13</xdr:row>
      <xdr:rowOff>20864</xdr:rowOff>
    </xdr:to>
    <xdr:cxnSp macro="">
      <xdr:nvCxnSpPr>
        <xdr:cNvPr id="135" name="直線コネクタ 134"/>
        <xdr:cNvCxnSpPr/>
      </xdr:nvCxnSpPr>
      <xdr:spPr>
        <a:xfrm>
          <a:off x="13893800" y="22007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37193</xdr:rowOff>
    </xdr:to>
    <xdr:cxnSp macro="">
      <xdr:nvCxnSpPr>
        <xdr:cNvPr id="138" name="直線コネクタ 137"/>
        <xdr:cNvCxnSpPr/>
      </xdr:nvCxnSpPr>
      <xdr:spPr>
        <a:xfrm flipV="1">
          <a:off x="13004800" y="2200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141514</xdr:rowOff>
    </xdr:from>
    <xdr:to>
      <xdr:col>74</xdr:col>
      <xdr:colOff>31750</xdr:colOff>
      <xdr:row>13</xdr:row>
      <xdr:rowOff>71664</xdr:rowOff>
    </xdr:to>
    <xdr:sp macro="" textlink="">
      <xdr:nvSpPr>
        <xdr:cNvPr id="152" name="楕円 151"/>
        <xdr:cNvSpPr/>
      </xdr:nvSpPr>
      <xdr:spPr>
        <a:xfrm>
          <a:off x="14732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81841</xdr:rowOff>
    </xdr:from>
    <xdr:ext cx="762000" cy="259045"/>
    <xdr:sp macro="" textlink="">
      <xdr:nvSpPr>
        <xdr:cNvPr id="153" name="テキスト ボックス 152"/>
        <xdr:cNvSpPr txBox="1"/>
      </xdr:nvSpPr>
      <xdr:spPr>
        <a:xfrm>
          <a:off x="14401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92529</xdr:rowOff>
    </xdr:from>
    <xdr:to>
      <xdr:col>69</xdr:col>
      <xdr:colOff>142875</xdr:colOff>
      <xdr:row>13</xdr:row>
      <xdr:rowOff>22679</xdr:rowOff>
    </xdr:to>
    <xdr:sp macro="" textlink="">
      <xdr:nvSpPr>
        <xdr:cNvPr id="154" name="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扶助費は、医療給付費等の増加に伴い年々増加傾向にあり、比率は類似団体平均を上回っている。高齢化及び少子化対策のため、医療給付費等の上昇は避けらず、財政圧迫の要因になっている。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今後、扶助費抑制のために、Ｈ２７年度から行っているクアオルト事業等、住民の健康増進につながる事業の継続により、医療費等の抑制を図る。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20865</xdr:rowOff>
    </xdr:to>
    <xdr:cxnSp macro="">
      <xdr:nvCxnSpPr>
        <xdr:cNvPr id="192" name="直線コネクタ 191"/>
        <xdr:cNvCxnSpPr/>
      </xdr:nvCxnSpPr>
      <xdr:spPr>
        <a:xfrm>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143328</xdr:rowOff>
    </xdr:to>
    <xdr:cxnSp macro="">
      <xdr:nvCxnSpPr>
        <xdr:cNvPr id="195" name="直線コネクタ 194"/>
        <xdr:cNvCxnSpPr/>
      </xdr:nvCxnSpPr>
      <xdr:spPr>
        <a:xfrm>
          <a:off x="3098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94343</xdr:rowOff>
    </xdr:to>
    <xdr:cxnSp macro="">
      <xdr:nvCxnSpPr>
        <xdr:cNvPr id="198" name="直線コネクタ 197"/>
        <xdr:cNvCxnSpPr/>
      </xdr:nvCxnSpPr>
      <xdr:spPr>
        <a:xfrm>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201" name="直線コネクタ 200"/>
        <xdr:cNvCxnSpPr/>
      </xdr:nvCxnSpPr>
      <xdr:spPr>
        <a:xfrm flipV="1">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特別会計及び企業会計への繰出金が多くなっており、類似団体平均と比較すると、高水準で推移している。前年度と比較すると、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ポイントの増となったが、繰出金額は</a:t>
          </a:r>
          <a:r>
            <a:rPr kumimoji="1" lang="en-US" altLang="ja-JP" sz="1200">
              <a:latin typeface="ＭＳ Ｐゴシック" panose="020B0600070205080204" pitchFamily="50" charset="-128"/>
              <a:ea typeface="ＭＳ Ｐゴシック" panose="020B0600070205080204" pitchFamily="50" charset="-128"/>
            </a:rPr>
            <a:t>1,280</a:t>
          </a:r>
          <a:r>
            <a:rPr kumimoji="1" lang="ja-JP" altLang="en-US" sz="1200">
              <a:latin typeface="ＭＳ Ｐゴシック" panose="020B0600070205080204" pitchFamily="50" charset="-128"/>
              <a:ea typeface="ＭＳ Ｐゴシック" panose="020B0600070205080204" pitchFamily="50" charset="-128"/>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latin typeface="ＭＳ Ｐゴシック" panose="020B0600070205080204" pitchFamily="50" charset="-128"/>
              <a:ea typeface="ＭＳ Ｐゴシック" panose="020B0600070205080204" pitchFamily="50" charset="-128"/>
            </a:rPr>
            <a:t>。</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今後も、高齢者の増加により、国民健康保険事業勘定特別会計や介護保険事業勘定特別会計への繰出しが見込まれるため、クアオルト事業等、健康寿命長寿化対策を講じていく。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41275</xdr:rowOff>
    </xdr:from>
    <xdr:to>
      <xdr:col>82</xdr:col>
      <xdr:colOff>107950</xdr:colOff>
      <xdr:row>60</xdr:row>
      <xdr:rowOff>112713</xdr:rowOff>
    </xdr:to>
    <xdr:cxnSp macro="">
      <xdr:nvCxnSpPr>
        <xdr:cNvPr id="257" name="直線コネクタ 256"/>
        <xdr:cNvCxnSpPr/>
      </xdr:nvCxnSpPr>
      <xdr:spPr>
        <a:xfrm>
          <a:off x="15671800" y="103282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8" name="その他平均値テキスト"/>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169863</xdr:rowOff>
    </xdr:from>
    <xdr:to>
      <xdr:col>78</xdr:col>
      <xdr:colOff>69850</xdr:colOff>
      <xdr:row>60</xdr:row>
      <xdr:rowOff>41275</xdr:rowOff>
    </xdr:to>
    <xdr:cxnSp macro="">
      <xdr:nvCxnSpPr>
        <xdr:cNvPr id="260" name="直線コネクタ 259"/>
        <xdr:cNvCxnSpPr/>
      </xdr:nvCxnSpPr>
      <xdr:spPr>
        <a:xfrm>
          <a:off x="14782800" y="1011396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2" name="テキスト ボックス 261"/>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169863</xdr:rowOff>
    </xdr:from>
    <xdr:to>
      <xdr:col>73</xdr:col>
      <xdr:colOff>180975</xdr:colOff>
      <xdr:row>59</xdr:row>
      <xdr:rowOff>98425</xdr:rowOff>
    </xdr:to>
    <xdr:cxnSp macro="">
      <xdr:nvCxnSpPr>
        <xdr:cNvPr id="263" name="直線コネクタ 262"/>
        <xdr:cNvCxnSpPr/>
      </xdr:nvCxnSpPr>
      <xdr:spPr>
        <a:xfrm flipV="1">
          <a:off x="13893800" y="101139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5" name="テキスト ボックス 264"/>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60</xdr:row>
      <xdr:rowOff>69850</xdr:rowOff>
    </xdr:to>
    <xdr:cxnSp macro="">
      <xdr:nvCxnSpPr>
        <xdr:cNvPr id="266" name="直線コネクタ 265"/>
        <xdr:cNvCxnSpPr/>
      </xdr:nvCxnSpPr>
      <xdr:spPr>
        <a:xfrm flipV="1">
          <a:off x="13004800" y="10213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8" name="テキスト ボックス 267"/>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70" name="テキスト ボックス 269"/>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61913</xdr:rowOff>
    </xdr:from>
    <xdr:to>
      <xdr:col>82</xdr:col>
      <xdr:colOff>158750</xdr:colOff>
      <xdr:row>60</xdr:row>
      <xdr:rowOff>163513</xdr:rowOff>
    </xdr:to>
    <xdr:sp macro="" textlink="">
      <xdr:nvSpPr>
        <xdr:cNvPr id="276" name="楕円 275"/>
        <xdr:cNvSpPr/>
      </xdr:nvSpPr>
      <xdr:spPr>
        <a:xfrm>
          <a:off x="16459200" y="103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141940</xdr:rowOff>
    </xdr:from>
    <xdr:ext cx="762000" cy="259045"/>
    <xdr:sp macro="" textlink="">
      <xdr:nvSpPr>
        <xdr:cNvPr id="277" name="その他該当値テキスト"/>
        <xdr:cNvSpPr txBox="1"/>
      </xdr:nvSpPr>
      <xdr:spPr>
        <a:xfrm>
          <a:off x="16598900" y="10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78" name="楕円 277"/>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79" name="テキスト ボックス 278"/>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119063</xdr:rowOff>
    </xdr:from>
    <xdr:to>
      <xdr:col>74</xdr:col>
      <xdr:colOff>31750</xdr:colOff>
      <xdr:row>59</xdr:row>
      <xdr:rowOff>49213</xdr:rowOff>
    </xdr:to>
    <xdr:sp macro="" textlink="">
      <xdr:nvSpPr>
        <xdr:cNvPr id="280" name="楕円 279"/>
        <xdr:cNvSpPr/>
      </xdr:nvSpPr>
      <xdr:spPr>
        <a:xfrm>
          <a:off x="14732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33990</xdr:rowOff>
    </xdr:from>
    <xdr:ext cx="762000" cy="259045"/>
    <xdr:sp macro="" textlink="">
      <xdr:nvSpPr>
        <xdr:cNvPr id="281" name="テキスト ボックス 280"/>
        <xdr:cNvSpPr txBox="1"/>
      </xdr:nvSpPr>
      <xdr:spPr>
        <a:xfrm>
          <a:off x="14401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82" name="楕円 281"/>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83" name="テキスト ボックス 282"/>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19050</xdr:rowOff>
    </xdr:from>
    <xdr:to>
      <xdr:col>65</xdr:col>
      <xdr:colOff>53975</xdr:colOff>
      <xdr:row>60</xdr:row>
      <xdr:rowOff>120650</xdr:rowOff>
    </xdr:to>
    <xdr:sp macro="" textlink="">
      <xdr:nvSpPr>
        <xdr:cNvPr id="284" name="楕円 283"/>
        <xdr:cNvSpPr/>
      </xdr:nvSpPr>
      <xdr:spPr>
        <a:xfrm>
          <a:off x="12954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105427</xdr:rowOff>
    </xdr:from>
    <xdr:ext cx="762000" cy="259045"/>
    <xdr:sp macro="" textlink="">
      <xdr:nvSpPr>
        <xdr:cNvPr id="285" name="テキスト ボックス 284"/>
        <xdr:cNvSpPr txBox="1"/>
      </xdr:nvSpPr>
      <xdr:spPr>
        <a:xfrm>
          <a:off x="12623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済対策（地域雇用創出推進事業等）や農業振興（じゅんさい日本一生産数量助成事業、メロン産地育成事業等）等、町独自の産業振興対策に単独補助金を多く支出しているため、類似団体平均より比率が上回っている。</a:t>
          </a:r>
        </a:p>
        <a:p>
          <a:r>
            <a:rPr kumimoji="1" lang="ja-JP" altLang="en-US" sz="1200">
              <a:latin typeface="ＭＳ Ｐゴシック" panose="020B0600070205080204" pitchFamily="50" charset="-128"/>
              <a:ea typeface="ＭＳ Ｐゴシック" panose="020B0600070205080204" pitchFamily="50" charset="-128"/>
            </a:rPr>
            <a:t>　町単独補助金については、事業内容や金額について毎年度見直しを行っているが、今後も行政効果等の検討を行い、廃止、統合、終期の設定、補助率の改定等、整理・合理化を積極的に推進していく。　</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37</xdr:row>
      <xdr:rowOff>107950</xdr:rowOff>
    </xdr:to>
    <xdr:cxnSp macro="">
      <xdr:nvCxnSpPr>
        <xdr:cNvPr id="318" name="直線コネクタ 317"/>
        <xdr:cNvCxnSpPr/>
      </xdr:nvCxnSpPr>
      <xdr:spPr>
        <a:xfrm flipV="1">
          <a:off x="15671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9"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107950</xdr:rowOff>
    </xdr:to>
    <xdr:cxnSp macro="">
      <xdr:nvCxnSpPr>
        <xdr:cNvPr id="321" name="直線コネクタ 320"/>
        <xdr:cNvCxnSpPr/>
      </xdr:nvCxnSpPr>
      <xdr:spPr>
        <a:xfrm>
          <a:off x="14782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3" name="テキスト ボックス 322"/>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107950</xdr:rowOff>
    </xdr:to>
    <xdr:cxnSp macro="">
      <xdr:nvCxnSpPr>
        <xdr:cNvPr id="324" name="直線コネクタ 323"/>
        <xdr:cNvCxnSpPr/>
      </xdr:nvCxnSpPr>
      <xdr:spPr>
        <a:xfrm>
          <a:off x="13893800" y="626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6" name="テキスト ボックス 325"/>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88900</xdr:rowOff>
    </xdr:to>
    <xdr:cxnSp macro="">
      <xdr:nvCxnSpPr>
        <xdr:cNvPr id="327" name="直線コネクタ 326"/>
        <xdr:cNvCxnSpPr/>
      </xdr:nvCxnSpPr>
      <xdr:spPr>
        <a:xfrm>
          <a:off x="13004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37" name="楕円 336"/>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170197</xdr:rowOff>
    </xdr:from>
    <xdr:ext cx="762000" cy="259045"/>
    <xdr:sp macro="" textlink="">
      <xdr:nvSpPr>
        <xdr:cNvPr id="338"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9" name="楕円 338"/>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40" name="テキスト ボックス 339"/>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41" name="楕円 340"/>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42" name="テキスト ボックス 341"/>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43" name="楕円 34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4" name="テキスト ボックス 343"/>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5" name="楕円 344"/>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6" name="テキスト ボックス 345"/>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後は公債費負担適正化計画に基づき、大規模事業を大幅に抑制してきたため比率は改善傾向にあったが、Ｈ２８年度に合併振興基金造成事業のために借入した旧合併特例事業債の償還開始により、前年と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今後、施設の老朽化や統廃合による地方債の借入の増が見込まれるが、三種町公共施設等総合管理計画に基づき、計画性をもって将来世代の負担を見据えた財政の健全化に努める。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130266</xdr:rowOff>
    </xdr:to>
    <xdr:cxnSp macro="">
      <xdr:nvCxnSpPr>
        <xdr:cNvPr id="381" name="直線コネクタ 380"/>
        <xdr:cNvCxnSpPr/>
      </xdr:nvCxnSpPr>
      <xdr:spPr>
        <a:xfrm>
          <a:off x="3987800" y="131212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2"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97608</xdr:rowOff>
    </xdr:to>
    <xdr:cxnSp macro="">
      <xdr:nvCxnSpPr>
        <xdr:cNvPr id="384" name="直線コネクタ 383"/>
        <xdr:cNvCxnSpPr/>
      </xdr:nvCxnSpPr>
      <xdr:spPr>
        <a:xfrm flipV="1">
          <a:off x="3098800" y="13121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84545</xdr:rowOff>
    </xdr:from>
    <xdr:to>
      <xdr:col>15</xdr:col>
      <xdr:colOff>98425</xdr:colOff>
      <xdr:row>76</xdr:row>
      <xdr:rowOff>97608</xdr:rowOff>
    </xdr:to>
    <xdr:cxnSp macro="">
      <xdr:nvCxnSpPr>
        <xdr:cNvPr id="387" name="直線コネクタ 386"/>
        <xdr:cNvCxnSpPr/>
      </xdr:nvCxnSpPr>
      <xdr:spPr>
        <a:xfrm>
          <a:off x="2209800" y="131147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77</xdr:row>
      <xdr:rowOff>37193</xdr:rowOff>
    </xdr:to>
    <xdr:cxnSp macro="">
      <xdr:nvCxnSpPr>
        <xdr:cNvPr id="390" name="直線コネクタ 389"/>
        <xdr:cNvCxnSpPr/>
      </xdr:nvCxnSpPr>
      <xdr:spPr>
        <a:xfrm flipV="1">
          <a:off x="1320800" y="13114745"/>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4" name="テキスト ボックス 393"/>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79466</xdr:rowOff>
    </xdr:from>
    <xdr:to>
      <xdr:col>24</xdr:col>
      <xdr:colOff>76200</xdr:colOff>
      <xdr:row>77</xdr:row>
      <xdr:rowOff>9616</xdr:rowOff>
    </xdr:to>
    <xdr:sp macro="" textlink="">
      <xdr:nvSpPr>
        <xdr:cNvPr id="400" name="楕円 399"/>
        <xdr:cNvSpPr/>
      </xdr:nvSpPr>
      <xdr:spPr>
        <a:xfrm>
          <a:off x="4775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95993</xdr:rowOff>
    </xdr:from>
    <xdr:ext cx="762000" cy="259045"/>
    <xdr:sp macro="" textlink="">
      <xdr:nvSpPr>
        <xdr:cNvPr id="401" name="公債費該当値テキスト"/>
        <xdr:cNvSpPr txBox="1"/>
      </xdr:nvSpPr>
      <xdr:spPr>
        <a:xfrm>
          <a:off x="4914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402" name="楕円 401"/>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403" name="テキスト ボックス 402"/>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46808</xdr:rowOff>
    </xdr:from>
    <xdr:to>
      <xdr:col>15</xdr:col>
      <xdr:colOff>149225</xdr:colOff>
      <xdr:row>76</xdr:row>
      <xdr:rowOff>148408</xdr:rowOff>
    </xdr:to>
    <xdr:sp macro="" textlink="">
      <xdr:nvSpPr>
        <xdr:cNvPr id="404" name="楕円 403"/>
        <xdr:cNvSpPr/>
      </xdr:nvSpPr>
      <xdr:spPr>
        <a:xfrm>
          <a:off x="3048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158586</xdr:rowOff>
    </xdr:from>
    <xdr:ext cx="762000" cy="259045"/>
    <xdr:sp macro="" textlink="">
      <xdr:nvSpPr>
        <xdr:cNvPr id="405" name="テキスト ボックス 404"/>
        <xdr:cNvSpPr txBox="1"/>
      </xdr:nvSpPr>
      <xdr:spPr>
        <a:xfrm>
          <a:off x="2717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33745</xdr:rowOff>
    </xdr:from>
    <xdr:to>
      <xdr:col>11</xdr:col>
      <xdr:colOff>60325</xdr:colOff>
      <xdr:row>76</xdr:row>
      <xdr:rowOff>135345</xdr:rowOff>
    </xdr:to>
    <xdr:sp macro="" textlink="">
      <xdr:nvSpPr>
        <xdr:cNvPr id="406" name="楕円 405"/>
        <xdr:cNvSpPr/>
      </xdr:nvSpPr>
      <xdr:spPr>
        <a:xfrm>
          <a:off x="2159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145523</xdr:rowOff>
    </xdr:from>
    <xdr:ext cx="762000" cy="259045"/>
    <xdr:sp macro="" textlink="">
      <xdr:nvSpPr>
        <xdr:cNvPr id="407" name="テキスト ボックス 406"/>
        <xdr:cNvSpPr txBox="1"/>
      </xdr:nvSpPr>
      <xdr:spPr>
        <a:xfrm>
          <a:off x="1828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408" name="楕円 407"/>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409" name="テキスト ボックス 408"/>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Ｈ２２年度からの三種町行財政改革大綱（第１期）、Ｈ２７年度からの三種町行財政改革大綱（第２期）に基づいて経常経費の削減に努めており、公債費以外の比率は、類似団体平均と同率となった。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今後、Ｒ元年度の消費増税やＲ２年度からの会計年度任用職員制度の導入等により比率の増加が見込まれるが、引き続き事業の選択と集中を行い、比率の抑制に向けた対策に努める。</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12700</xdr:rowOff>
    </xdr:to>
    <xdr:cxnSp macro="">
      <xdr:nvCxnSpPr>
        <xdr:cNvPr id="438" name="直線コネクタ 437"/>
        <xdr:cNvCxnSpPr/>
      </xdr:nvCxnSpPr>
      <xdr:spPr>
        <a:xfrm>
          <a:off x="15671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52705</xdr:rowOff>
    </xdr:from>
    <xdr:to>
      <xdr:col>78</xdr:col>
      <xdr:colOff>69850</xdr:colOff>
      <xdr:row>77</xdr:row>
      <xdr:rowOff>161289</xdr:rowOff>
    </xdr:to>
    <xdr:cxnSp macro="">
      <xdr:nvCxnSpPr>
        <xdr:cNvPr id="441" name="直線コネクタ 440"/>
        <xdr:cNvCxnSpPr/>
      </xdr:nvCxnSpPr>
      <xdr:spPr>
        <a:xfrm>
          <a:off x="14782800" y="132543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3" name="テキスト ボックス 44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52705</xdr:rowOff>
    </xdr:to>
    <xdr:cxnSp macro="">
      <xdr:nvCxnSpPr>
        <xdr:cNvPr id="444" name="直線コネクタ 443"/>
        <xdr:cNvCxnSpPr/>
      </xdr:nvCxnSpPr>
      <xdr:spPr>
        <a:xfrm>
          <a:off x="13893800" y="1311148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115570</xdr:rowOff>
    </xdr:to>
    <xdr:cxnSp macro="">
      <xdr:nvCxnSpPr>
        <xdr:cNvPr id="447" name="直線コネクタ 446"/>
        <xdr:cNvCxnSpPr/>
      </xdr:nvCxnSpPr>
      <xdr:spPr>
        <a:xfrm flipV="1">
          <a:off x="13004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9" name="テキスト ボックス 448"/>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51" name="テキスト ボックス 450"/>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7" name="楕円 45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8"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9" name="楕円 458"/>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60" name="テキスト ボックス 459"/>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61" name="楕円 460"/>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113682</xdr:rowOff>
    </xdr:from>
    <xdr:ext cx="762000" cy="259045"/>
    <xdr:sp macro="" textlink="">
      <xdr:nvSpPr>
        <xdr:cNvPr id="462" name="テキスト ボックス 461"/>
        <xdr:cNvSpPr txBox="1"/>
      </xdr:nvSpPr>
      <xdr:spPr>
        <a:xfrm>
          <a:off x="14401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63" name="楕円 46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64" name="テキスト ボックス 46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65" name="楕円 464"/>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151147</xdr:rowOff>
    </xdr:from>
    <xdr:ext cx="762000" cy="259045"/>
    <xdr:sp macro="" textlink="">
      <xdr:nvSpPr>
        <xdr:cNvPr id="466" name="テキスト ボックス 465"/>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112217</xdr:rowOff>
    </xdr:from>
    <xdr:to>
      <xdr:col>29</xdr:col>
      <xdr:colOff>127000</xdr:colOff>
      <xdr:row>16</xdr:row>
      <xdr:rowOff>136046</xdr:rowOff>
    </xdr:to>
    <xdr:cxnSp macro="">
      <xdr:nvCxnSpPr>
        <xdr:cNvPr id="52" name="直線コネクタ 51"/>
        <xdr:cNvCxnSpPr/>
      </xdr:nvCxnSpPr>
      <xdr:spPr bwMode="auto">
        <a:xfrm>
          <a:off x="5003800" y="2903042"/>
          <a:ext cx="647700" cy="2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120823</xdr:rowOff>
    </xdr:from>
    <xdr:ext cx="762000" cy="259045"/>
    <xdr:sp macro="" textlink="">
      <xdr:nvSpPr>
        <xdr:cNvPr id="53" name="人口1人当たり決算額の推移平均値テキスト130"/>
        <xdr:cNvSpPr txBox="1"/>
      </xdr:nvSpPr>
      <xdr:spPr>
        <a:xfrm>
          <a:off x="5740400" y="2911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112217</xdr:rowOff>
    </xdr:from>
    <xdr:to>
      <xdr:col>26</xdr:col>
      <xdr:colOff>50800</xdr:colOff>
      <xdr:row>16</xdr:row>
      <xdr:rowOff>113719</xdr:rowOff>
    </xdr:to>
    <xdr:cxnSp macro="">
      <xdr:nvCxnSpPr>
        <xdr:cNvPr id="55" name="直線コネクタ 54"/>
        <xdr:cNvCxnSpPr/>
      </xdr:nvCxnSpPr>
      <xdr:spPr bwMode="auto">
        <a:xfrm flipV="1">
          <a:off x="4305300" y="2903042"/>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113719</xdr:rowOff>
    </xdr:from>
    <xdr:to>
      <xdr:col>22</xdr:col>
      <xdr:colOff>114300</xdr:colOff>
      <xdr:row>16</xdr:row>
      <xdr:rowOff>115897</xdr:rowOff>
    </xdr:to>
    <xdr:cxnSp macro="">
      <xdr:nvCxnSpPr>
        <xdr:cNvPr id="58" name="直線コネクタ 57"/>
        <xdr:cNvCxnSpPr/>
      </xdr:nvCxnSpPr>
      <xdr:spPr bwMode="auto">
        <a:xfrm flipV="1">
          <a:off x="3606800" y="2904544"/>
          <a:ext cx="698500" cy="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115897</xdr:rowOff>
    </xdr:from>
    <xdr:to>
      <xdr:col>18</xdr:col>
      <xdr:colOff>177800</xdr:colOff>
      <xdr:row>17</xdr:row>
      <xdr:rowOff>29660</xdr:rowOff>
    </xdr:to>
    <xdr:cxnSp macro="">
      <xdr:nvCxnSpPr>
        <xdr:cNvPr id="61" name="直線コネクタ 60"/>
        <xdr:cNvCxnSpPr/>
      </xdr:nvCxnSpPr>
      <xdr:spPr bwMode="auto">
        <a:xfrm flipV="1">
          <a:off x="2908300" y="2906722"/>
          <a:ext cx="698500" cy="8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85246</xdr:rowOff>
    </xdr:from>
    <xdr:to>
      <xdr:col>29</xdr:col>
      <xdr:colOff>177800</xdr:colOff>
      <xdr:row>17</xdr:row>
      <xdr:rowOff>15396</xdr:rowOff>
    </xdr:to>
    <xdr:sp macro="" textlink="">
      <xdr:nvSpPr>
        <xdr:cNvPr id="71" name="楕円 70"/>
        <xdr:cNvSpPr/>
      </xdr:nvSpPr>
      <xdr:spPr bwMode="auto">
        <a:xfrm>
          <a:off x="5600700" y="287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101773</xdr:rowOff>
    </xdr:from>
    <xdr:ext cx="762000" cy="259045"/>
    <xdr:sp macro="" textlink="">
      <xdr:nvSpPr>
        <xdr:cNvPr id="72" name="人口1人当たり決算額の推移該当値テキスト130"/>
        <xdr:cNvSpPr txBox="1"/>
      </xdr:nvSpPr>
      <xdr:spPr>
        <a:xfrm>
          <a:off x="5740400" y="27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61417</xdr:rowOff>
    </xdr:from>
    <xdr:to>
      <xdr:col>26</xdr:col>
      <xdr:colOff>101600</xdr:colOff>
      <xdr:row>16</xdr:row>
      <xdr:rowOff>163017</xdr:rowOff>
    </xdr:to>
    <xdr:sp macro="" textlink="">
      <xdr:nvSpPr>
        <xdr:cNvPr id="73" name="楕円 72"/>
        <xdr:cNvSpPr/>
      </xdr:nvSpPr>
      <xdr:spPr bwMode="auto">
        <a:xfrm>
          <a:off x="4953000" y="285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1744</xdr:rowOff>
    </xdr:from>
    <xdr:ext cx="736600" cy="259045"/>
    <xdr:sp macro="" textlink="">
      <xdr:nvSpPr>
        <xdr:cNvPr id="74" name="テキスト ボックス 73"/>
        <xdr:cNvSpPr txBox="1"/>
      </xdr:nvSpPr>
      <xdr:spPr>
        <a:xfrm>
          <a:off x="4622800" y="26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62919</xdr:rowOff>
    </xdr:from>
    <xdr:to>
      <xdr:col>22</xdr:col>
      <xdr:colOff>165100</xdr:colOff>
      <xdr:row>16</xdr:row>
      <xdr:rowOff>164519</xdr:rowOff>
    </xdr:to>
    <xdr:sp macro="" textlink="">
      <xdr:nvSpPr>
        <xdr:cNvPr id="75" name="楕円 74"/>
        <xdr:cNvSpPr/>
      </xdr:nvSpPr>
      <xdr:spPr bwMode="auto">
        <a:xfrm>
          <a:off x="4254500" y="285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3246</xdr:rowOff>
    </xdr:from>
    <xdr:ext cx="762000" cy="259045"/>
    <xdr:sp macro="" textlink="">
      <xdr:nvSpPr>
        <xdr:cNvPr id="76" name="テキスト ボックス 75"/>
        <xdr:cNvSpPr txBox="1"/>
      </xdr:nvSpPr>
      <xdr:spPr>
        <a:xfrm>
          <a:off x="3924300" y="26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65097</xdr:rowOff>
    </xdr:from>
    <xdr:to>
      <xdr:col>19</xdr:col>
      <xdr:colOff>38100</xdr:colOff>
      <xdr:row>16</xdr:row>
      <xdr:rowOff>166697</xdr:rowOff>
    </xdr:to>
    <xdr:sp macro="" textlink="">
      <xdr:nvSpPr>
        <xdr:cNvPr id="77" name="楕円 76"/>
        <xdr:cNvSpPr/>
      </xdr:nvSpPr>
      <xdr:spPr bwMode="auto">
        <a:xfrm>
          <a:off x="3556000" y="285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5424</xdr:rowOff>
    </xdr:from>
    <xdr:ext cx="762000" cy="259045"/>
    <xdr:sp macro="" textlink="">
      <xdr:nvSpPr>
        <xdr:cNvPr id="78" name="テキスト ボックス 77"/>
        <xdr:cNvSpPr txBox="1"/>
      </xdr:nvSpPr>
      <xdr:spPr>
        <a:xfrm>
          <a:off x="3225800" y="26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150310</xdr:rowOff>
    </xdr:from>
    <xdr:to>
      <xdr:col>15</xdr:col>
      <xdr:colOff>101600</xdr:colOff>
      <xdr:row>17</xdr:row>
      <xdr:rowOff>80460</xdr:rowOff>
    </xdr:to>
    <xdr:sp macro="" textlink="">
      <xdr:nvSpPr>
        <xdr:cNvPr id="79" name="楕円 78"/>
        <xdr:cNvSpPr/>
      </xdr:nvSpPr>
      <xdr:spPr bwMode="auto">
        <a:xfrm>
          <a:off x="2857500" y="294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90637</xdr:rowOff>
    </xdr:from>
    <xdr:ext cx="762000" cy="259045"/>
    <xdr:sp macro="" textlink="">
      <xdr:nvSpPr>
        <xdr:cNvPr id="80" name="テキスト ボックス 79"/>
        <xdr:cNvSpPr txBox="1"/>
      </xdr:nvSpPr>
      <xdr:spPr>
        <a:xfrm>
          <a:off x="2527300" y="27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249804</xdr:rowOff>
    </xdr:from>
    <xdr:to>
      <xdr:col>29</xdr:col>
      <xdr:colOff>127000</xdr:colOff>
      <xdr:row>35</xdr:row>
      <xdr:rowOff>280574</xdr:rowOff>
    </xdr:to>
    <xdr:cxnSp macro="">
      <xdr:nvCxnSpPr>
        <xdr:cNvPr id="112" name="直線コネクタ 111"/>
        <xdr:cNvCxnSpPr/>
      </xdr:nvCxnSpPr>
      <xdr:spPr bwMode="auto">
        <a:xfrm flipV="1">
          <a:off x="5003800" y="6860154"/>
          <a:ext cx="647700" cy="3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244203</xdr:rowOff>
    </xdr:from>
    <xdr:to>
      <xdr:col>26</xdr:col>
      <xdr:colOff>50800</xdr:colOff>
      <xdr:row>35</xdr:row>
      <xdr:rowOff>280574</xdr:rowOff>
    </xdr:to>
    <xdr:cxnSp macro="">
      <xdr:nvCxnSpPr>
        <xdr:cNvPr id="115" name="直線コネクタ 114"/>
        <xdr:cNvCxnSpPr/>
      </xdr:nvCxnSpPr>
      <xdr:spPr bwMode="auto">
        <a:xfrm>
          <a:off x="4305300" y="6854553"/>
          <a:ext cx="698500" cy="3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187899</xdr:rowOff>
    </xdr:from>
    <xdr:to>
      <xdr:col>22</xdr:col>
      <xdr:colOff>114300</xdr:colOff>
      <xdr:row>35</xdr:row>
      <xdr:rowOff>244203</xdr:rowOff>
    </xdr:to>
    <xdr:cxnSp macro="">
      <xdr:nvCxnSpPr>
        <xdr:cNvPr id="118" name="直線コネクタ 117"/>
        <xdr:cNvCxnSpPr/>
      </xdr:nvCxnSpPr>
      <xdr:spPr bwMode="auto">
        <a:xfrm>
          <a:off x="3606800" y="6798249"/>
          <a:ext cx="698500" cy="5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116118</xdr:rowOff>
    </xdr:from>
    <xdr:to>
      <xdr:col>18</xdr:col>
      <xdr:colOff>177800</xdr:colOff>
      <xdr:row>35</xdr:row>
      <xdr:rowOff>187899</xdr:rowOff>
    </xdr:to>
    <xdr:cxnSp macro="">
      <xdr:nvCxnSpPr>
        <xdr:cNvPr id="121" name="直線コネクタ 120"/>
        <xdr:cNvCxnSpPr/>
      </xdr:nvCxnSpPr>
      <xdr:spPr bwMode="auto">
        <a:xfrm>
          <a:off x="2908300" y="6726468"/>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199004</xdr:rowOff>
    </xdr:from>
    <xdr:to>
      <xdr:col>29</xdr:col>
      <xdr:colOff>177800</xdr:colOff>
      <xdr:row>35</xdr:row>
      <xdr:rowOff>300604</xdr:rowOff>
    </xdr:to>
    <xdr:sp macro="" textlink="">
      <xdr:nvSpPr>
        <xdr:cNvPr id="131" name="楕円 130"/>
        <xdr:cNvSpPr/>
      </xdr:nvSpPr>
      <xdr:spPr bwMode="auto">
        <a:xfrm>
          <a:off x="5600700" y="680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171081</xdr:rowOff>
    </xdr:from>
    <xdr:ext cx="762000" cy="259045"/>
    <xdr:sp macro="" textlink="">
      <xdr:nvSpPr>
        <xdr:cNvPr id="132" name="人口1人当たり決算額の推移該当値テキスト445"/>
        <xdr:cNvSpPr txBox="1"/>
      </xdr:nvSpPr>
      <xdr:spPr>
        <a:xfrm>
          <a:off x="5740400" y="678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229774</xdr:rowOff>
    </xdr:from>
    <xdr:to>
      <xdr:col>26</xdr:col>
      <xdr:colOff>101600</xdr:colOff>
      <xdr:row>35</xdr:row>
      <xdr:rowOff>331374</xdr:rowOff>
    </xdr:to>
    <xdr:sp macro="" textlink="">
      <xdr:nvSpPr>
        <xdr:cNvPr id="133" name="楕円 132"/>
        <xdr:cNvSpPr/>
      </xdr:nvSpPr>
      <xdr:spPr bwMode="auto">
        <a:xfrm>
          <a:off x="4953000" y="684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316151</xdr:rowOff>
    </xdr:from>
    <xdr:ext cx="736600" cy="259045"/>
    <xdr:sp macro="" textlink="">
      <xdr:nvSpPr>
        <xdr:cNvPr id="134" name="テキスト ボックス 133"/>
        <xdr:cNvSpPr txBox="1"/>
      </xdr:nvSpPr>
      <xdr:spPr>
        <a:xfrm>
          <a:off x="4622800" y="692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193403</xdr:rowOff>
    </xdr:from>
    <xdr:to>
      <xdr:col>22</xdr:col>
      <xdr:colOff>165100</xdr:colOff>
      <xdr:row>35</xdr:row>
      <xdr:rowOff>295003</xdr:rowOff>
    </xdr:to>
    <xdr:sp macro="" textlink="">
      <xdr:nvSpPr>
        <xdr:cNvPr id="135" name="楕円 134"/>
        <xdr:cNvSpPr/>
      </xdr:nvSpPr>
      <xdr:spPr bwMode="auto">
        <a:xfrm>
          <a:off x="4254500" y="680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279780</xdr:rowOff>
    </xdr:from>
    <xdr:ext cx="762000" cy="259045"/>
    <xdr:sp macro="" textlink="">
      <xdr:nvSpPr>
        <xdr:cNvPr id="136" name="テキスト ボックス 135"/>
        <xdr:cNvSpPr txBox="1"/>
      </xdr:nvSpPr>
      <xdr:spPr>
        <a:xfrm>
          <a:off x="3924300" y="689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137099</xdr:rowOff>
    </xdr:from>
    <xdr:to>
      <xdr:col>19</xdr:col>
      <xdr:colOff>38100</xdr:colOff>
      <xdr:row>35</xdr:row>
      <xdr:rowOff>238699</xdr:rowOff>
    </xdr:to>
    <xdr:sp macro="" textlink="">
      <xdr:nvSpPr>
        <xdr:cNvPr id="137" name="楕円 136"/>
        <xdr:cNvSpPr/>
      </xdr:nvSpPr>
      <xdr:spPr bwMode="auto">
        <a:xfrm>
          <a:off x="3556000" y="674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223476</xdr:rowOff>
    </xdr:from>
    <xdr:ext cx="762000" cy="259045"/>
    <xdr:sp macro="" textlink="">
      <xdr:nvSpPr>
        <xdr:cNvPr id="138" name="テキスト ボックス 137"/>
        <xdr:cNvSpPr txBox="1"/>
      </xdr:nvSpPr>
      <xdr:spPr>
        <a:xfrm>
          <a:off x="3225800" y="68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65318</xdr:rowOff>
    </xdr:from>
    <xdr:to>
      <xdr:col>15</xdr:col>
      <xdr:colOff>101600</xdr:colOff>
      <xdr:row>35</xdr:row>
      <xdr:rowOff>166918</xdr:rowOff>
    </xdr:to>
    <xdr:sp macro="" textlink="">
      <xdr:nvSpPr>
        <xdr:cNvPr id="139" name="楕円 138"/>
        <xdr:cNvSpPr/>
      </xdr:nvSpPr>
      <xdr:spPr bwMode="auto">
        <a:xfrm>
          <a:off x="2857500" y="667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177095</xdr:rowOff>
    </xdr:from>
    <xdr:ext cx="762000" cy="259045"/>
    <xdr:sp macro="" textlink="">
      <xdr:nvSpPr>
        <xdr:cNvPr id="140" name="テキスト ボックス 139"/>
        <xdr:cNvSpPr txBox="1"/>
      </xdr:nvSpPr>
      <xdr:spPr>
        <a:xfrm>
          <a:off x="2527300" y="644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114521</xdr:rowOff>
    </xdr:from>
    <xdr:to>
      <xdr:col>24</xdr:col>
      <xdr:colOff>63500</xdr:colOff>
      <xdr:row>37</xdr:row>
      <xdr:rowOff>19244</xdr:rowOff>
    </xdr:to>
    <xdr:cxnSp macro="">
      <xdr:nvCxnSpPr>
        <xdr:cNvPr id="63" name="直線コネクタ 62"/>
        <xdr:cNvCxnSpPr/>
      </xdr:nvCxnSpPr>
      <xdr:spPr>
        <a:xfrm>
          <a:off x="3797300" y="6286721"/>
          <a:ext cx="838200" cy="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28551</xdr:rowOff>
    </xdr:from>
    <xdr:to>
      <xdr:col>19</xdr:col>
      <xdr:colOff>177800</xdr:colOff>
      <xdr:row>36</xdr:row>
      <xdr:rowOff>114521</xdr:rowOff>
    </xdr:to>
    <xdr:cxnSp macro="">
      <xdr:nvCxnSpPr>
        <xdr:cNvPr id="66" name="直線コネクタ 65"/>
        <xdr:cNvCxnSpPr/>
      </xdr:nvCxnSpPr>
      <xdr:spPr>
        <a:xfrm>
          <a:off x="2908300" y="6200751"/>
          <a:ext cx="889000" cy="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165858</xdr:rowOff>
    </xdr:from>
    <xdr:to>
      <xdr:col>15</xdr:col>
      <xdr:colOff>50800</xdr:colOff>
      <xdr:row>36</xdr:row>
      <xdr:rowOff>28551</xdr:rowOff>
    </xdr:to>
    <xdr:cxnSp macro="">
      <xdr:nvCxnSpPr>
        <xdr:cNvPr id="69" name="直線コネクタ 68"/>
        <xdr:cNvCxnSpPr/>
      </xdr:nvCxnSpPr>
      <xdr:spPr>
        <a:xfrm>
          <a:off x="2019300" y="6166608"/>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165858</xdr:rowOff>
    </xdr:from>
    <xdr:to>
      <xdr:col>10</xdr:col>
      <xdr:colOff>114300</xdr:colOff>
      <xdr:row>36</xdr:row>
      <xdr:rowOff>93915</xdr:rowOff>
    </xdr:to>
    <xdr:cxnSp macro="">
      <xdr:nvCxnSpPr>
        <xdr:cNvPr id="72" name="直線コネクタ 71"/>
        <xdr:cNvCxnSpPr/>
      </xdr:nvCxnSpPr>
      <xdr:spPr>
        <a:xfrm flipV="1">
          <a:off x="1130300" y="6166608"/>
          <a:ext cx="889000" cy="9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139894</xdr:rowOff>
    </xdr:from>
    <xdr:to>
      <xdr:col>24</xdr:col>
      <xdr:colOff>114300</xdr:colOff>
      <xdr:row>37</xdr:row>
      <xdr:rowOff>70044</xdr:rowOff>
    </xdr:to>
    <xdr:sp macro="" textlink="">
      <xdr:nvSpPr>
        <xdr:cNvPr id="82" name="楕円 81"/>
        <xdr:cNvSpPr/>
      </xdr:nvSpPr>
      <xdr:spPr>
        <a:xfrm>
          <a:off x="4584700" y="63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118321</xdr:rowOff>
    </xdr:from>
    <xdr:ext cx="534377" cy="259045"/>
    <xdr:sp macro="" textlink="">
      <xdr:nvSpPr>
        <xdr:cNvPr id="83" name="人件費該当値テキスト"/>
        <xdr:cNvSpPr txBox="1"/>
      </xdr:nvSpPr>
      <xdr:spPr>
        <a:xfrm>
          <a:off x="4686300" y="62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63721</xdr:rowOff>
    </xdr:from>
    <xdr:to>
      <xdr:col>20</xdr:col>
      <xdr:colOff>38100</xdr:colOff>
      <xdr:row>36</xdr:row>
      <xdr:rowOff>165321</xdr:rowOff>
    </xdr:to>
    <xdr:sp macro="" textlink="">
      <xdr:nvSpPr>
        <xdr:cNvPr id="84" name="楕円 83"/>
        <xdr:cNvSpPr/>
      </xdr:nvSpPr>
      <xdr:spPr>
        <a:xfrm>
          <a:off x="3746500" y="62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10398</xdr:rowOff>
    </xdr:from>
    <xdr:ext cx="534377" cy="259045"/>
    <xdr:sp macro="" textlink="">
      <xdr:nvSpPr>
        <xdr:cNvPr id="85" name="テキスト ボックス 84"/>
        <xdr:cNvSpPr txBox="1"/>
      </xdr:nvSpPr>
      <xdr:spPr>
        <a:xfrm>
          <a:off x="3530111" y="60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149201</xdr:rowOff>
    </xdr:from>
    <xdr:to>
      <xdr:col>15</xdr:col>
      <xdr:colOff>101600</xdr:colOff>
      <xdr:row>36</xdr:row>
      <xdr:rowOff>79351</xdr:rowOff>
    </xdr:to>
    <xdr:sp macro="" textlink="">
      <xdr:nvSpPr>
        <xdr:cNvPr id="86" name="楕円 85"/>
        <xdr:cNvSpPr/>
      </xdr:nvSpPr>
      <xdr:spPr>
        <a:xfrm>
          <a:off x="2857500" y="6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95878</xdr:rowOff>
    </xdr:from>
    <xdr:ext cx="534377" cy="259045"/>
    <xdr:sp macro="" textlink="">
      <xdr:nvSpPr>
        <xdr:cNvPr id="87" name="テキスト ボックス 86"/>
        <xdr:cNvSpPr txBox="1"/>
      </xdr:nvSpPr>
      <xdr:spPr>
        <a:xfrm>
          <a:off x="2641111" y="592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115058</xdr:rowOff>
    </xdr:from>
    <xdr:to>
      <xdr:col>10</xdr:col>
      <xdr:colOff>165100</xdr:colOff>
      <xdr:row>36</xdr:row>
      <xdr:rowOff>45208</xdr:rowOff>
    </xdr:to>
    <xdr:sp macro="" textlink="">
      <xdr:nvSpPr>
        <xdr:cNvPr id="88" name="楕円 87"/>
        <xdr:cNvSpPr/>
      </xdr:nvSpPr>
      <xdr:spPr>
        <a:xfrm>
          <a:off x="1968500" y="61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61735</xdr:rowOff>
    </xdr:from>
    <xdr:ext cx="534377" cy="259045"/>
    <xdr:sp macro="" textlink="">
      <xdr:nvSpPr>
        <xdr:cNvPr id="89" name="テキスト ボックス 88"/>
        <xdr:cNvSpPr txBox="1"/>
      </xdr:nvSpPr>
      <xdr:spPr>
        <a:xfrm>
          <a:off x="1752111" y="589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43115</xdr:rowOff>
    </xdr:from>
    <xdr:to>
      <xdr:col>6</xdr:col>
      <xdr:colOff>38100</xdr:colOff>
      <xdr:row>36</xdr:row>
      <xdr:rowOff>144715</xdr:rowOff>
    </xdr:to>
    <xdr:sp macro="" textlink="">
      <xdr:nvSpPr>
        <xdr:cNvPr id="90" name="楕円 89"/>
        <xdr:cNvSpPr/>
      </xdr:nvSpPr>
      <xdr:spPr>
        <a:xfrm>
          <a:off x="1079500" y="62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135842</xdr:rowOff>
    </xdr:from>
    <xdr:ext cx="534377" cy="259045"/>
    <xdr:sp macro="" textlink="">
      <xdr:nvSpPr>
        <xdr:cNvPr id="91" name="テキスト ボックス 90"/>
        <xdr:cNvSpPr txBox="1"/>
      </xdr:nvSpPr>
      <xdr:spPr>
        <a:xfrm>
          <a:off x="863111" y="63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83510</xdr:rowOff>
    </xdr:from>
    <xdr:to>
      <xdr:col>24</xdr:col>
      <xdr:colOff>63500</xdr:colOff>
      <xdr:row>57</xdr:row>
      <xdr:rowOff>89853</xdr:rowOff>
    </xdr:to>
    <xdr:cxnSp macro="">
      <xdr:nvCxnSpPr>
        <xdr:cNvPr id="120" name="直線コネクタ 119"/>
        <xdr:cNvCxnSpPr/>
      </xdr:nvCxnSpPr>
      <xdr:spPr>
        <a:xfrm flipV="1">
          <a:off x="3797300" y="9856160"/>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65100</xdr:rowOff>
    </xdr:from>
    <xdr:to>
      <xdr:col>19</xdr:col>
      <xdr:colOff>177800</xdr:colOff>
      <xdr:row>57</xdr:row>
      <xdr:rowOff>89853</xdr:rowOff>
    </xdr:to>
    <xdr:cxnSp macro="">
      <xdr:nvCxnSpPr>
        <xdr:cNvPr id="123" name="直線コネクタ 122"/>
        <xdr:cNvCxnSpPr/>
      </xdr:nvCxnSpPr>
      <xdr:spPr>
        <a:xfrm>
          <a:off x="2908300" y="9837750"/>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65100</xdr:rowOff>
    </xdr:from>
    <xdr:to>
      <xdr:col>15</xdr:col>
      <xdr:colOff>50800</xdr:colOff>
      <xdr:row>57</xdr:row>
      <xdr:rowOff>96800</xdr:rowOff>
    </xdr:to>
    <xdr:cxnSp macro="">
      <xdr:nvCxnSpPr>
        <xdr:cNvPr id="126" name="直線コネクタ 125"/>
        <xdr:cNvCxnSpPr/>
      </xdr:nvCxnSpPr>
      <xdr:spPr>
        <a:xfrm flipV="1">
          <a:off x="2019300" y="9837750"/>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96800</xdr:rowOff>
    </xdr:from>
    <xdr:to>
      <xdr:col>10</xdr:col>
      <xdr:colOff>114300</xdr:colOff>
      <xdr:row>57</xdr:row>
      <xdr:rowOff>128621</xdr:rowOff>
    </xdr:to>
    <xdr:cxnSp macro="">
      <xdr:nvCxnSpPr>
        <xdr:cNvPr id="129" name="直線コネクタ 128"/>
        <xdr:cNvCxnSpPr/>
      </xdr:nvCxnSpPr>
      <xdr:spPr>
        <a:xfrm flipV="1">
          <a:off x="1130300" y="9869450"/>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32710</xdr:rowOff>
    </xdr:from>
    <xdr:to>
      <xdr:col>24</xdr:col>
      <xdr:colOff>114300</xdr:colOff>
      <xdr:row>57</xdr:row>
      <xdr:rowOff>134310</xdr:rowOff>
    </xdr:to>
    <xdr:sp macro="" textlink="">
      <xdr:nvSpPr>
        <xdr:cNvPr id="139" name="楕円 138"/>
        <xdr:cNvSpPr/>
      </xdr:nvSpPr>
      <xdr:spPr>
        <a:xfrm>
          <a:off x="45847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119087</xdr:rowOff>
    </xdr:from>
    <xdr:ext cx="534377" cy="259045"/>
    <xdr:sp macro="" textlink="">
      <xdr:nvSpPr>
        <xdr:cNvPr id="140" name="物件費該当値テキスト"/>
        <xdr:cNvSpPr txBox="1"/>
      </xdr:nvSpPr>
      <xdr:spPr>
        <a:xfrm>
          <a:off x="4686300" y="97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39053</xdr:rowOff>
    </xdr:from>
    <xdr:to>
      <xdr:col>20</xdr:col>
      <xdr:colOff>38100</xdr:colOff>
      <xdr:row>57</xdr:row>
      <xdr:rowOff>140653</xdr:rowOff>
    </xdr:to>
    <xdr:sp macro="" textlink="">
      <xdr:nvSpPr>
        <xdr:cNvPr id="141" name="楕円 140"/>
        <xdr:cNvSpPr/>
      </xdr:nvSpPr>
      <xdr:spPr>
        <a:xfrm>
          <a:off x="3746500" y="98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131780</xdr:rowOff>
    </xdr:from>
    <xdr:ext cx="534377" cy="259045"/>
    <xdr:sp macro="" textlink="">
      <xdr:nvSpPr>
        <xdr:cNvPr id="142" name="テキスト ボックス 141"/>
        <xdr:cNvSpPr txBox="1"/>
      </xdr:nvSpPr>
      <xdr:spPr>
        <a:xfrm>
          <a:off x="3530111" y="99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14300</xdr:rowOff>
    </xdr:from>
    <xdr:to>
      <xdr:col>15</xdr:col>
      <xdr:colOff>101600</xdr:colOff>
      <xdr:row>57</xdr:row>
      <xdr:rowOff>115900</xdr:rowOff>
    </xdr:to>
    <xdr:sp macro="" textlink="">
      <xdr:nvSpPr>
        <xdr:cNvPr id="143" name="楕円 142"/>
        <xdr:cNvSpPr/>
      </xdr:nvSpPr>
      <xdr:spPr>
        <a:xfrm>
          <a:off x="2857500" y="97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107027</xdr:rowOff>
    </xdr:from>
    <xdr:ext cx="534377" cy="259045"/>
    <xdr:sp macro="" textlink="">
      <xdr:nvSpPr>
        <xdr:cNvPr id="144" name="テキスト ボックス 143"/>
        <xdr:cNvSpPr txBox="1"/>
      </xdr:nvSpPr>
      <xdr:spPr>
        <a:xfrm>
          <a:off x="2641111" y="98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46000</xdr:rowOff>
    </xdr:from>
    <xdr:to>
      <xdr:col>10</xdr:col>
      <xdr:colOff>165100</xdr:colOff>
      <xdr:row>57</xdr:row>
      <xdr:rowOff>147600</xdr:rowOff>
    </xdr:to>
    <xdr:sp macro="" textlink="">
      <xdr:nvSpPr>
        <xdr:cNvPr id="145" name="楕円 144"/>
        <xdr:cNvSpPr/>
      </xdr:nvSpPr>
      <xdr:spPr>
        <a:xfrm>
          <a:off x="1968500" y="98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138727</xdr:rowOff>
    </xdr:from>
    <xdr:ext cx="534377" cy="259045"/>
    <xdr:sp macro="" textlink="">
      <xdr:nvSpPr>
        <xdr:cNvPr id="146" name="テキスト ボックス 145"/>
        <xdr:cNvSpPr txBox="1"/>
      </xdr:nvSpPr>
      <xdr:spPr>
        <a:xfrm>
          <a:off x="1752111" y="99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77821</xdr:rowOff>
    </xdr:from>
    <xdr:to>
      <xdr:col>6</xdr:col>
      <xdr:colOff>38100</xdr:colOff>
      <xdr:row>58</xdr:row>
      <xdr:rowOff>7971</xdr:rowOff>
    </xdr:to>
    <xdr:sp macro="" textlink="">
      <xdr:nvSpPr>
        <xdr:cNvPr id="147" name="楕円 146"/>
        <xdr:cNvSpPr/>
      </xdr:nvSpPr>
      <xdr:spPr>
        <a:xfrm>
          <a:off x="1079500" y="98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170548</xdr:rowOff>
    </xdr:from>
    <xdr:ext cx="534377" cy="259045"/>
    <xdr:sp macro="" textlink="">
      <xdr:nvSpPr>
        <xdr:cNvPr id="148" name="テキスト ボックス 147"/>
        <xdr:cNvSpPr txBox="1"/>
      </xdr:nvSpPr>
      <xdr:spPr>
        <a:xfrm>
          <a:off x="863111" y="99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142170</xdr:rowOff>
    </xdr:from>
    <xdr:to>
      <xdr:col>24</xdr:col>
      <xdr:colOff>63500</xdr:colOff>
      <xdr:row>76</xdr:row>
      <xdr:rowOff>164846</xdr:rowOff>
    </xdr:to>
    <xdr:cxnSp macro="">
      <xdr:nvCxnSpPr>
        <xdr:cNvPr id="175" name="直線コネクタ 174"/>
        <xdr:cNvCxnSpPr/>
      </xdr:nvCxnSpPr>
      <xdr:spPr>
        <a:xfrm>
          <a:off x="3797300" y="13172370"/>
          <a:ext cx="8382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27183</xdr:rowOff>
    </xdr:from>
    <xdr:to>
      <xdr:col>19</xdr:col>
      <xdr:colOff>177800</xdr:colOff>
      <xdr:row>76</xdr:row>
      <xdr:rowOff>142170</xdr:rowOff>
    </xdr:to>
    <xdr:cxnSp macro="">
      <xdr:nvCxnSpPr>
        <xdr:cNvPr id="178" name="直線コネクタ 177"/>
        <xdr:cNvCxnSpPr/>
      </xdr:nvCxnSpPr>
      <xdr:spPr>
        <a:xfrm>
          <a:off x="2908300" y="13057383"/>
          <a:ext cx="889000" cy="1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27183</xdr:rowOff>
    </xdr:from>
    <xdr:to>
      <xdr:col>15</xdr:col>
      <xdr:colOff>50800</xdr:colOff>
      <xdr:row>76</xdr:row>
      <xdr:rowOff>155702</xdr:rowOff>
    </xdr:to>
    <xdr:cxnSp macro="">
      <xdr:nvCxnSpPr>
        <xdr:cNvPr id="181" name="直線コネクタ 180"/>
        <xdr:cNvCxnSpPr/>
      </xdr:nvCxnSpPr>
      <xdr:spPr>
        <a:xfrm flipV="1">
          <a:off x="2019300" y="13057383"/>
          <a:ext cx="889000" cy="1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27274</xdr:rowOff>
    </xdr:from>
    <xdr:to>
      <xdr:col>10</xdr:col>
      <xdr:colOff>114300</xdr:colOff>
      <xdr:row>76</xdr:row>
      <xdr:rowOff>155702</xdr:rowOff>
    </xdr:to>
    <xdr:cxnSp macro="">
      <xdr:nvCxnSpPr>
        <xdr:cNvPr id="184" name="直線コネクタ 183"/>
        <xdr:cNvCxnSpPr/>
      </xdr:nvCxnSpPr>
      <xdr:spPr>
        <a:xfrm>
          <a:off x="1130300" y="13057474"/>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88" name="テキスト ボックス 187"/>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114046</xdr:rowOff>
    </xdr:from>
    <xdr:to>
      <xdr:col>24</xdr:col>
      <xdr:colOff>114300</xdr:colOff>
      <xdr:row>77</xdr:row>
      <xdr:rowOff>44196</xdr:rowOff>
    </xdr:to>
    <xdr:sp macro="" textlink="">
      <xdr:nvSpPr>
        <xdr:cNvPr id="194" name="楕円 193"/>
        <xdr:cNvSpPr/>
      </xdr:nvSpPr>
      <xdr:spPr>
        <a:xfrm>
          <a:off x="45847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92473</xdr:rowOff>
    </xdr:from>
    <xdr:ext cx="469744" cy="259045"/>
    <xdr:sp macro="" textlink="">
      <xdr:nvSpPr>
        <xdr:cNvPr id="195" name="維持補修費該当値テキスト"/>
        <xdr:cNvSpPr txBox="1"/>
      </xdr:nvSpPr>
      <xdr:spPr>
        <a:xfrm>
          <a:off x="4686300" y="131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91370</xdr:rowOff>
    </xdr:from>
    <xdr:to>
      <xdr:col>20</xdr:col>
      <xdr:colOff>38100</xdr:colOff>
      <xdr:row>77</xdr:row>
      <xdr:rowOff>21520</xdr:rowOff>
    </xdr:to>
    <xdr:sp macro="" textlink="">
      <xdr:nvSpPr>
        <xdr:cNvPr id="196" name="楕円 195"/>
        <xdr:cNvSpPr/>
      </xdr:nvSpPr>
      <xdr:spPr>
        <a:xfrm>
          <a:off x="3746500" y="131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12647</xdr:rowOff>
    </xdr:from>
    <xdr:ext cx="469744" cy="259045"/>
    <xdr:sp macro="" textlink="">
      <xdr:nvSpPr>
        <xdr:cNvPr id="197" name="テキスト ボックス 196"/>
        <xdr:cNvSpPr txBox="1"/>
      </xdr:nvSpPr>
      <xdr:spPr>
        <a:xfrm>
          <a:off x="3562428" y="132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147833</xdr:rowOff>
    </xdr:from>
    <xdr:to>
      <xdr:col>15</xdr:col>
      <xdr:colOff>101600</xdr:colOff>
      <xdr:row>76</xdr:row>
      <xdr:rowOff>77983</xdr:rowOff>
    </xdr:to>
    <xdr:sp macro="" textlink="">
      <xdr:nvSpPr>
        <xdr:cNvPr id="198" name="楕円 197"/>
        <xdr:cNvSpPr/>
      </xdr:nvSpPr>
      <xdr:spPr>
        <a:xfrm>
          <a:off x="2857500" y="130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94510</xdr:rowOff>
    </xdr:from>
    <xdr:ext cx="469744" cy="259045"/>
    <xdr:sp macro="" textlink="">
      <xdr:nvSpPr>
        <xdr:cNvPr id="199" name="テキスト ボックス 198"/>
        <xdr:cNvSpPr txBox="1"/>
      </xdr:nvSpPr>
      <xdr:spPr>
        <a:xfrm>
          <a:off x="2673428" y="1278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104902</xdr:rowOff>
    </xdr:from>
    <xdr:to>
      <xdr:col>10</xdr:col>
      <xdr:colOff>165100</xdr:colOff>
      <xdr:row>77</xdr:row>
      <xdr:rowOff>35052</xdr:rowOff>
    </xdr:to>
    <xdr:sp macro="" textlink="">
      <xdr:nvSpPr>
        <xdr:cNvPr id="200" name="楕円 199"/>
        <xdr:cNvSpPr/>
      </xdr:nvSpPr>
      <xdr:spPr>
        <a:xfrm>
          <a:off x="1968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26179</xdr:rowOff>
    </xdr:from>
    <xdr:ext cx="469744" cy="259045"/>
    <xdr:sp macro="" textlink="">
      <xdr:nvSpPr>
        <xdr:cNvPr id="201" name="テキスト ボックス 200"/>
        <xdr:cNvSpPr txBox="1"/>
      </xdr:nvSpPr>
      <xdr:spPr>
        <a:xfrm>
          <a:off x="1784428" y="132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147924</xdr:rowOff>
    </xdr:from>
    <xdr:to>
      <xdr:col>6</xdr:col>
      <xdr:colOff>38100</xdr:colOff>
      <xdr:row>76</xdr:row>
      <xdr:rowOff>78074</xdr:rowOff>
    </xdr:to>
    <xdr:sp macro="" textlink="">
      <xdr:nvSpPr>
        <xdr:cNvPr id="202" name="楕円 201"/>
        <xdr:cNvSpPr/>
      </xdr:nvSpPr>
      <xdr:spPr>
        <a:xfrm>
          <a:off x="1079500" y="130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94601</xdr:rowOff>
    </xdr:from>
    <xdr:ext cx="469744" cy="259045"/>
    <xdr:sp macro="" textlink="">
      <xdr:nvSpPr>
        <xdr:cNvPr id="203" name="テキスト ボックス 202"/>
        <xdr:cNvSpPr txBox="1"/>
      </xdr:nvSpPr>
      <xdr:spPr>
        <a:xfrm>
          <a:off x="895428" y="1278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52848</xdr:rowOff>
    </xdr:from>
    <xdr:to>
      <xdr:col>24</xdr:col>
      <xdr:colOff>63500</xdr:colOff>
      <xdr:row>96</xdr:row>
      <xdr:rowOff>107158</xdr:rowOff>
    </xdr:to>
    <xdr:cxnSp macro="">
      <xdr:nvCxnSpPr>
        <xdr:cNvPr id="235" name="直線コネクタ 234"/>
        <xdr:cNvCxnSpPr/>
      </xdr:nvCxnSpPr>
      <xdr:spPr>
        <a:xfrm flipV="1">
          <a:off x="3797300" y="16512048"/>
          <a:ext cx="8382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24240</xdr:rowOff>
    </xdr:from>
    <xdr:to>
      <xdr:col>19</xdr:col>
      <xdr:colOff>177800</xdr:colOff>
      <xdr:row>96</xdr:row>
      <xdr:rowOff>107158</xdr:rowOff>
    </xdr:to>
    <xdr:cxnSp macro="">
      <xdr:nvCxnSpPr>
        <xdr:cNvPr id="238" name="直線コネクタ 237"/>
        <xdr:cNvCxnSpPr/>
      </xdr:nvCxnSpPr>
      <xdr:spPr>
        <a:xfrm>
          <a:off x="2908300" y="16483440"/>
          <a:ext cx="8890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24240</xdr:rowOff>
    </xdr:from>
    <xdr:to>
      <xdr:col>15</xdr:col>
      <xdr:colOff>50800</xdr:colOff>
      <xdr:row>97</xdr:row>
      <xdr:rowOff>8533</xdr:rowOff>
    </xdr:to>
    <xdr:cxnSp macro="">
      <xdr:nvCxnSpPr>
        <xdr:cNvPr id="241" name="直線コネクタ 240"/>
        <xdr:cNvCxnSpPr/>
      </xdr:nvCxnSpPr>
      <xdr:spPr>
        <a:xfrm flipV="1">
          <a:off x="2019300" y="16483440"/>
          <a:ext cx="889000" cy="15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164553</xdr:rowOff>
    </xdr:from>
    <xdr:to>
      <xdr:col>10</xdr:col>
      <xdr:colOff>114300</xdr:colOff>
      <xdr:row>97</xdr:row>
      <xdr:rowOff>8533</xdr:rowOff>
    </xdr:to>
    <xdr:cxnSp macro="">
      <xdr:nvCxnSpPr>
        <xdr:cNvPr id="244" name="直線コネクタ 243"/>
        <xdr:cNvCxnSpPr/>
      </xdr:nvCxnSpPr>
      <xdr:spPr>
        <a:xfrm>
          <a:off x="1130300" y="1662375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2048</xdr:rowOff>
    </xdr:from>
    <xdr:to>
      <xdr:col>24</xdr:col>
      <xdr:colOff>114300</xdr:colOff>
      <xdr:row>96</xdr:row>
      <xdr:rowOff>103648</xdr:rowOff>
    </xdr:to>
    <xdr:sp macro="" textlink="">
      <xdr:nvSpPr>
        <xdr:cNvPr id="254" name="楕円 253"/>
        <xdr:cNvSpPr/>
      </xdr:nvSpPr>
      <xdr:spPr>
        <a:xfrm>
          <a:off x="4584700" y="164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151925</xdr:rowOff>
    </xdr:from>
    <xdr:ext cx="534377" cy="259045"/>
    <xdr:sp macro="" textlink="">
      <xdr:nvSpPr>
        <xdr:cNvPr id="255" name="扶助費該当値テキスト"/>
        <xdr:cNvSpPr txBox="1"/>
      </xdr:nvSpPr>
      <xdr:spPr>
        <a:xfrm>
          <a:off x="4686300" y="164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56358</xdr:rowOff>
    </xdr:from>
    <xdr:to>
      <xdr:col>20</xdr:col>
      <xdr:colOff>38100</xdr:colOff>
      <xdr:row>96</xdr:row>
      <xdr:rowOff>157958</xdr:rowOff>
    </xdr:to>
    <xdr:sp macro="" textlink="">
      <xdr:nvSpPr>
        <xdr:cNvPr id="256" name="楕円 255"/>
        <xdr:cNvSpPr/>
      </xdr:nvSpPr>
      <xdr:spPr>
        <a:xfrm>
          <a:off x="3746500" y="16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149085</xdr:rowOff>
    </xdr:from>
    <xdr:ext cx="534377" cy="259045"/>
    <xdr:sp macro="" textlink="">
      <xdr:nvSpPr>
        <xdr:cNvPr id="257" name="テキスト ボックス 256"/>
        <xdr:cNvSpPr txBox="1"/>
      </xdr:nvSpPr>
      <xdr:spPr>
        <a:xfrm>
          <a:off x="3530111" y="166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144890</xdr:rowOff>
    </xdr:from>
    <xdr:to>
      <xdr:col>15</xdr:col>
      <xdr:colOff>101600</xdr:colOff>
      <xdr:row>96</xdr:row>
      <xdr:rowOff>75040</xdr:rowOff>
    </xdr:to>
    <xdr:sp macro="" textlink="">
      <xdr:nvSpPr>
        <xdr:cNvPr id="258" name="楕円 257"/>
        <xdr:cNvSpPr/>
      </xdr:nvSpPr>
      <xdr:spPr>
        <a:xfrm>
          <a:off x="2857500" y="1643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91567</xdr:rowOff>
    </xdr:from>
    <xdr:ext cx="534377" cy="259045"/>
    <xdr:sp macro="" textlink="">
      <xdr:nvSpPr>
        <xdr:cNvPr id="259" name="テキスト ボックス 258"/>
        <xdr:cNvSpPr txBox="1"/>
      </xdr:nvSpPr>
      <xdr:spPr>
        <a:xfrm>
          <a:off x="2641111" y="162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129183</xdr:rowOff>
    </xdr:from>
    <xdr:to>
      <xdr:col>10</xdr:col>
      <xdr:colOff>165100</xdr:colOff>
      <xdr:row>97</xdr:row>
      <xdr:rowOff>59333</xdr:rowOff>
    </xdr:to>
    <xdr:sp macro="" textlink="">
      <xdr:nvSpPr>
        <xdr:cNvPr id="260" name="楕円 259"/>
        <xdr:cNvSpPr/>
      </xdr:nvSpPr>
      <xdr:spPr>
        <a:xfrm>
          <a:off x="1968500" y="16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50460</xdr:rowOff>
    </xdr:from>
    <xdr:ext cx="534377" cy="259045"/>
    <xdr:sp macro="" textlink="">
      <xdr:nvSpPr>
        <xdr:cNvPr id="261" name="テキスト ボックス 260"/>
        <xdr:cNvSpPr txBox="1"/>
      </xdr:nvSpPr>
      <xdr:spPr>
        <a:xfrm>
          <a:off x="1752111" y="166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113753</xdr:rowOff>
    </xdr:from>
    <xdr:to>
      <xdr:col>6</xdr:col>
      <xdr:colOff>38100</xdr:colOff>
      <xdr:row>97</xdr:row>
      <xdr:rowOff>43903</xdr:rowOff>
    </xdr:to>
    <xdr:sp macro="" textlink="">
      <xdr:nvSpPr>
        <xdr:cNvPr id="262" name="楕円 261"/>
        <xdr:cNvSpPr/>
      </xdr:nvSpPr>
      <xdr:spPr>
        <a:xfrm>
          <a:off x="1079500" y="165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35030</xdr:rowOff>
    </xdr:from>
    <xdr:ext cx="534377" cy="259045"/>
    <xdr:sp macro="" textlink="">
      <xdr:nvSpPr>
        <xdr:cNvPr id="263" name="テキスト ボックス 262"/>
        <xdr:cNvSpPr txBox="1"/>
      </xdr:nvSpPr>
      <xdr:spPr>
        <a:xfrm>
          <a:off x="863111" y="166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54025</xdr:rowOff>
    </xdr:from>
    <xdr:to>
      <xdr:col>55</xdr:col>
      <xdr:colOff>0</xdr:colOff>
      <xdr:row>36</xdr:row>
      <xdr:rowOff>73200</xdr:rowOff>
    </xdr:to>
    <xdr:cxnSp macro="">
      <xdr:nvCxnSpPr>
        <xdr:cNvPr id="290" name="直線コネクタ 289"/>
        <xdr:cNvCxnSpPr/>
      </xdr:nvCxnSpPr>
      <xdr:spPr>
        <a:xfrm flipV="1">
          <a:off x="9639300" y="6226225"/>
          <a:ext cx="8382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43706</xdr:rowOff>
    </xdr:from>
    <xdr:to>
      <xdr:col>50</xdr:col>
      <xdr:colOff>114300</xdr:colOff>
      <xdr:row>36</xdr:row>
      <xdr:rowOff>73200</xdr:rowOff>
    </xdr:to>
    <xdr:cxnSp macro="">
      <xdr:nvCxnSpPr>
        <xdr:cNvPr id="293" name="直線コネクタ 292"/>
        <xdr:cNvCxnSpPr/>
      </xdr:nvCxnSpPr>
      <xdr:spPr>
        <a:xfrm>
          <a:off x="8750300" y="6215906"/>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36962</xdr:rowOff>
    </xdr:from>
    <xdr:to>
      <xdr:col>45</xdr:col>
      <xdr:colOff>177800</xdr:colOff>
      <xdr:row>36</xdr:row>
      <xdr:rowOff>43706</xdr:rowOff>
    </xdr:to>
    <xdr:cxnSp macro="">
      <xdr:nvCxnSpPr>
        <xdr:cNvPr id="296" name="直線コネクタ 295"/>
        <xdr:cNvCxnSpPr/>
      </xdr:nvCxnSpPr>
      <xdr:spPr>
        <a:xfrm>
          <a:off x="7861300" y="620916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36962</xdr:rowOff>
    </xdr:from>
    <xdr:to>
      <xdr:col>41</xdr:col>
      <xdr:colOff>50800</xdr:colOff>
      <xdr:row>36</xdr:row>
      <xdr:rowOff>84580</xdr:rowOff>
    </xdr:to>
    <xdr:cxnSp macro="">
      <xdr:nvCxnSpPr>
        <xdr:cNvPr id="299" name="直線コネクタ 298"/>
        <xdr:cNvCxnSpPr/>
      </xdr:nvCxnSpPr>
      <xdr:spPr>
        <a:xfrm flipV="1">
          <a:off x="6972300" y="6209162"/>
          <a:ext cx="889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3225</xdr:rowOff>
    </xdr:from>
    <xdr:to>
      <xdr:col>55</xdr:col>
      <xdr:colOff>50800</xdr:colOff>
      <xdr:row>36</xdr:row>
      <xdr:rowOff>104825</xdr:rowOff>
    </xdr:to>
    <xdr:sp macro="" textlink="">
      <xdr:nvSpPr>
        <xdr:cNvPr id="309" name="楕円 308"/>
        <xdr:cNvSpPr/>
      </xdr:nvSpPr>
      <xdr:spPr>
        <a:xfrm>
          <a:off x="10426700" y="61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153102</xdr:rowOff>
    </xdr:from>
    <xdr:ext cx="534377" cy="259045"/>
    <xdr:sp macro="" textlink="">
      <xdr:nvSpPr>
        <xdr:cNvPr id="310" name="補助費等該当値テキスト"/>
        <xdr:cNvSpPr txBox="1"/>
      </xdr:nvSpPr>
      <xdr:spPr>
        <a:xfrm>
          <a:off x="10528300" y="61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22400</xdr:rowOff>
    </xdr:from>
    <xdr:to>
      <xdr:col>50</xdr:col>
      <xdr:colOff>165100</xdr:colOff>
      <xdr:row>36</xdr:row>
      <xdr:rowOff>124000</xdr:rowOff>
    </xdr:to>
    <xdr:sp macro="" textlink="">
      <xdr:nvSpPr>
        <xdr:cNvPr id="311" name="楕円 310"/>
        <xdr:cNvSpPr/>
      </xdr:nvSpPr>
      <xdr:spPr>
        <a:xfrm>
          <a:off x="9588500" y="61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115127</xdr:rowOff>
    </xdr:from>
    <xdr:ext cx="534377" cy="259045"/>
    <xdr:sp macro="" textlink="">
      <xdr:nvSpPr>
        <xdr:cNvPr id="312" name="テキスト ボックス 311"/>
        <xdr:cNvSpPr txBox="1"/>
      </xdr:nvSpPr>
      <xdr:spPr>
        <a:xfrm>
          <a:off x="9372111" y="62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164356</xdr:rowOff>
    </xdr:from>
    <xdr:to>
      <xdr:col>46</xdr:col>
      <xdr:colOff>38100</xdr:colOff>
      <xdr:row>36</xdr:row>
      <xdr:rowOff>94506</xdr:rowOff>
    </xdr:to>
    <xdr:sp macro="" textlink="">
      <xdr:nvSpPr>
        <xdr:cNvPr id="313" name="楕円 312"/>
        <xdr:cNvSpPr/>
      </xdr:nvSpPr>
      <xdr:spPr>
        <a:xfrm>
          <a:off x="8699500" y="61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111033</xdr:rowOff>
    </xdr:from>
    <xdr:ext cx="534377" cy="259045"/>
    <xdr:sp macro="" textlink="">
      <xdr:nvSpPr>
        <xdr:cNvPr id="314" name="テキスト ボックス 313"/>
        <xdr:cNvSpPr txBox="1"/>
      </xdr:nvSpPr>
      <xdr:spPr>
        <a:xfrm>
          <a:off x="8483111" y="59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157612</xdr:rowOff>
    </xdr:from>
    <xdr:to>
      <xdr:col>41</xdr:col>
      <xdr:colOff>101600</xdr:colOff>
      <xdr:row>36</xdr:row>
      <xdr:rowOff>87762</xdr:rowOff>
    </xdr:to>
    <xdr:sp macro="" textlink="">
      <xdr:nvSpPr>
        <xdr:cNvPr id="315" name="楕円 314"/>
        <xdr:cNvSpPr/>
      </xdr:nvSpPr>
      <xdr:spPr>
        <a:xfrm>
          <a:off x="7810500" y="61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104289</xdr:rowOff>
    </xdr:from>
    <xdr:ext cx="534377" cy="259045"/>
    <xdr:sp macro="" textlink="">
      <xdr:nvSpPr>
        <xdr:cNvPr id="316" name="テキスト ボックス 315"/>
        <xdr:cNvSpPr txBox="1"/>
      </xdr:nvSpPr>
      <xdr:spPr>
        <a:xfrm>
          <a:off x="7594111" y="59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33780</xdr:rowOff>
    </xdr:from>
    <xdr:to>
      <xdr:col>36</xdr:col>
      <xdr:colOff>165100</xdr:colOff>
      <xdr:row>36</xdr:row>
      <xdr:rowOff>135380</xdr:rowOff>
    </xdr:to>
    <xdr:sp macro="" textlink="">
      <xdr:nvSpPr>
        <xdr:cNvPr id="317" name="楕円 316"/>
        <xdr:cNvSpPr/>
      </xdr:nvSpPr>
      <xdr:spPr>
        <a:xfrm>
          <a:off x="6921500" y="62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151907</xdr:rowOff>
    </xdr:from>
    <xdr:ext cx="534377" cy="259045"/>
    <xdr:sp macro="" textlink="">
      <xdr:nvSpPr>
        <xdr:cNvPr id="318" name="テキスト ボックス 317"/>
        <xdr:cNvSpPr txBox="1"/>
      </xdr:nvSpPr>
      <xdr:spPr>
        <a:xfrm>
          <a:off x="6705111" y="59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26051</xdr:rowOff>
    </xdr:from>
    <xdr:to>
      <xdr:col>55</xdr:col>
      <xdr:colOff>0</xdr:colOff>
      <xdr:row>58</xdr:row>
      <xdr:rowOff>29656</xdr:rowOff>
    </xdr:to>
    <xdr:cxnSp macro="">
      <xdr:nvCxnSpPr>
        <xdr:cNvPr id="347" name="直線コネクタ 346"/>
        <xdr:cNvCxnSpPr/>
      </xdr:nvCxnSpPr>
      <xdr:spPr>
        <a:xfrm>
          <a:off x="9639300" y="9970151"/>
          <a:ext cx="8382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31279</xdr:rowOff>
    </xdr:from>
    <xdr:to>
      <xdr:col>50</xdr:col>
      <xdr:colOff>114300</xdr:colOff>
      <xdr:row>58</xdr:row>
      <xdr:rowOff>26051</xdr:rowOff>
    </xdr:to>
    <xdr:cxnSp macro="">
      <xdr:nvCxnSpPr>
        <xdr:cNvPr id="350" name="直線コネクタ 349"/>
        <xdr:cNvCxnSpPr/>
      </xdr:nvCxnSpPr>
      <xdr:spPr>
        <a:xfrm>
          <a:off x="8750300" y="9803929"/>
          <a:ext cx="889000" cy="16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31279</xdr:rowOff>
    </xdr:from>
    <xdr:to>
      <xdr:col>45</xdr:col>
      <xdr:colOff>177800</xdr:colOff>
      <xdr:row>57</xdr:row>
      <xdr:rowOff>143727</xdr:rowOff>
    </xdr:to>
    <xdr:cxnSp macro="">
      <xdr:nvCxnSpPr>
        <xdr:cNvPr id="353" name="直線コネクタ 352"/>
        <xdr:cNvCxnSpPr/>
      </xdr:nvCxnSpPr>
      <xdr:spPr>
        <a:xfrm flipV="1">
          <a:off x="7861300" y="9803929"/>
          <a:ext cx="889000" cy="1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143727</xdr:rowOff>
    </xdr:from>
    <xdr:to>
      <xdr:col>41</xdr:col>
      <xdr:colOff>50800</xdr:colOff>
      <xdr:row>57</xdr:row>
      <xdr:rowOff>148924</xdr:rowOff>
    </xdr:to>
    <xdr:cxnSp macro="">
      <xdr:nvCxnSpPr>
        <xdr:cNvPr id="356" name="直線コネクタ 355"/>
        <xdr:cNvCxnSpPr/>
      </xdr:nvCxnSpPr>
      <xdr:spPr>
        <a:xfrm flipV="1">
          <a:off x="6972300" y="9916377"/>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150306</xdr:rowOff>
    </xdr:from>
    <xdr:to>
      <xdr:col>55</xdr:col>
      <xdr:colOff>50800</xdr:colOff>
      <xdr:row>58</xdr:row>
      <xdr:rowOff>80456</xdr:rowOff>
    </xdr:to>
    <xdr:sp macro="" textlink="">
      <xdr:nvSpPr>
        <xdr:cNvPr id="366" name="楕円 365"/>
        <xdr:cNvSpPr/>
      </xdr:nvSpPr>
      <xdr:spPr>
        <a:xfrm>
          <a:off x="10426700" y="99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65233</xdr:rowOff>
    </xdr:from>
    <xdr:ext cx="534377" cy="259045"/>
    <xdr:sp macro="" textlink="">
      <xdr:nvSpPr>
        <xdr:cNvPr id="367" name="普通建設事業費該当値テキスト"/>
        <xdr:cNvSpPr txBox="1"/>
      </xdr:nvSpPr>
      <xdr:spPr>
        <a:xfrm>
          <a:off x="10528300" y="9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146701</xdr:rowOff>
    </xdr:from>
    <xdr:to>
      <xdr:col>50</xdr:col>
      <xdr:colOff>165100</xdr:colOff>
      <xdr:row>58</xdr:row>
      <xdr:rowOff>76851</xdr:rowOff>
    </xdr:to>
    <xdr:sp macro="" textlink="">
      <xdr:nvSpPr>
        <xdr:cNvPr id="368" name="楕円 367"/>
        <xdr:cNvSpPr/>
      </xdr:nvSpPr>
      <xdr:spPr>
        <a:xfrm>
          <a:off x="9588500" y="99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67978</xdr:rowOff>
    </xdr:from>
    <xdr:ext cx="534377" cy="259045"/>
    <xdr:sp macro="" textlink="">
      <xdr:nvSpPr>
        <xdr:cNvPr id="369" name="テキスト ボックス 368"/>
        <xdr:cNvSpPr txBox="1"/>
      </xdr:nvSpPr>
      <xdr:spPr>
        <a:xfrm>
          <a:off x="9372111" y="1001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151929</xdr:rowOff>
    </xdr:from>
    <xdr:to>
      <xdr:col>46</xdr:col>
      <xdr:colOff>38100</xdr:colOff>
      <xdr:row>57</xdr:row>
      <xdr:rowOff>82079</xdr:rowOff>
    </xdr:to>
    <xdr:sp macro="" textlink="">
      <xdr:nvSpPr>
        <xdr:cNvPr id="370" name="楕円 369"/>
        <xdr:cNvSpPr/>
      </xdr:nvSpPr>
      <xdr:spPr>
        <a:xfrm>
          <a:off x="8699500" y="97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73206</xdr:rowOff>
    </xdr:from>
    <xdr:ext cx="534377" cy="259045"/>
    <xdr:sp macro="" textlink="">
      <xdr:nvSpPr>
        <xdr:cNvPr id="371" name="テキスト ボックス 370"/>
        <xdr:cNvSpPr txBox="1"/>
      </xdr:nvSpPr>
      <xdr:spPr>
        <a:xfrm>
          <a:off x="8483111" y="98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92927</xdr:rowOff>
    </xdr:from>
    <xdr:to>
      <xdr:col>41</xdr:col>
      <xdr:colOff>101600</xdr:colOff>
      <xdr:row>58</xdr:row>
      <xdr:rowOff>23077</xdr:rowOff>
    </xdr:to>
    <xdr:sp macro="" textlink="">
      <xdr:nvSpPr>
        <xdr:cNvPr id="372" name="楕円 371"/>
        <xdr:cNvSpPr/>
      </xdr:nvSpPr>
      <xdr:spPr>
        <a:xfrm>
          <a:off x="7810500" y="98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14204</xdr:rowOff>
    </xdr:from>
    <xdr:ext cx="534377" cy="259045"/>
    <xdr:sp macro="" textlink="">
      <xdr:nvSpPr>
        <xdr:cNvPr id="373" name="テキスト ボックス 372"/>
        <xdr:cNvSpPr txBox="1"/>
      </xdr:nvSpPr>
      <xdr:spPr>
        <a:xfrm>
          <a:off x="7594111" y="99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98124</xdr:rowOff>
    </xdr:from>
    <xdr:to>
      <xdr:col>36</xdr:col>
      <xdr:colOff>165100</xdr:colOff>
      <xdr:row>58</xdr:row>
      <xdr:rowOff>28274</xdr:rowOff>
    </xdr:to>
    <xdr:sp macro="" textlink="">
      <xdr:nvSpPr>
        <xdr:cNvPr id="374" name="楕円 373"/>
        <xdr:cNvSpPr/>
      </xdr:nvSpPr>
      <xdr:spPr>
        <a:xfrm>
          <a:off x="6921500" y="98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19401</xdr:rowOff>
    </xdr:from>
    <xdr:ext cx="534377" cy="259045"/>
    <xdr:sp macro="" textlink="">
      <xdr:nvSpPr>
        <xdr:cNvPr id="375" name="テキスト ボックス 374"/>
        <xdr:cNvSpPr txBox="1"/>
      </xdr:nvSpPr>
      <xdr:spPr>
        <a:xfrm>
          <a:off x="6705111" y="996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102933</xdr:rowOff>
    </xdr:from>
    <xdr:to>
      <xdr:col>55</xdr:col>
      <xdr:colOff>0</xdr:colOff>
      <xdr:row>78</xdr:row>
      <xdr:rowOff>19608</xdr:rowOff>
    </xdr:to>
    <xdr:cxnSp macro="">
      <xdr:nvCxnSpPr>
        <xdr:cNvPr id="404" name="直線コネクタ 403"/>
        <xdr:cNvCxnSpPr/>
      </xdr:nvCxnSpPr>
      <xdr:spPr>
        <a:xfrm>
          <a:off x="9639300" y="13133133"/>
          <a:ext cx="8382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161837</xdr:rowOff>
    </xdr:from>
    <xdr:to>
      <xdr:col>50</xdr:col>
      <xdr:colOff>114300</xdr:colOff>
      <xdr:row>76</xdr:row>
      <xdr:rowOff>102933</xdr:rowOff>
    </xdr:to>
    <xdr:cxnSp macro="">
      <xdr:nvCxnSpPr>
        <xdr:cNvPr id="407" name="直線コネクタ 406"/>
        <xdr:cNvCxnSpPr/>
      </xdr:nvCxnSpPr>
      <xdr:spPr>
        <a:xfrm>
          <a:off x="8750300" y="13020587"/>
          <a:ext cx="889000" cy="1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156369</xdr:rowOff>
    </xdr:from>
    <xdr:to>
      <xdr:col>45</xdr:col>
      <xdr:colOff>177800</xdr:colOff>
      <xdr:row>75</xdr:row>
      <xdr:rowOff>161837</xdr:rowOff>
    </xdr:to>
    <xdr:cxnSp macro="">
      <xdr:nvCxnSpPr>
        <xdr:cNvPr id="410" name="直線コネクタ 409"/>
        <xdr:cNvCxnSpPr/>
      </xdr:nvCxnSpPr>
      <xdr:spPr>
        <a:xfrm>
          <a:off x="7861300" y="13015119"/>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156369</xdr:rowOff>
    </xdr:from>
    <xdr:to>
      <xdr:col>41</xdr:col>
      <xdr:colOff>50800</xdr:colOff>
      <xdr:row>77</xdr:row>
      <xdr:rowOff>166866</xdr:rowOff>
    </xdr:to>
    <xdr:cxnSp macro="">
      <xdr:nvCxnSpPr>
        <xdr:cNvPr id="413" name="直線コネクタ 412"/>
        <xdr:cNvCxnSpPr/>
      </xdr:nvCxnSpPr>
      <xdr:spPr>
        <a:xfrm flipV="1">
          <a:off x="6972300" y="13015119"/>
          <a:ext cx="889000" cy="3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140258</xdr:rowOff>
    </xdr:from>
    <xdr:to>
      <xdr:col>55</xdr:col>
      <xdr:colOff>50800</xdr:colOff>
      <xdr:row>78</xdr:row>
      <xdr:rowOff>70408</xdr:rowOff>
    </xdr:to>
    <xdr:sp macro="" textlink="">
      <xdr:nvSpPr>
        <xdr:cNvPr id="423" name="楕円 422"/>
        <xdr:cNvSpPr/>
      </xdr:nvSpPr>
      <xdr:spPr>
        <a:xfrm>
          <a:off x="104267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118685</xdr:rowOff>
    </xdr:from>
    <xdr:ext cx="534377" cy="259045"/>
    <xdr:sp macro="" textlink="">
      <xdr:nvSpPr>
        <xdr:cNvPr id="424" name="普通建設事業費 （ うち新規整備　）該当値テキスト"/>
        <xdr:cNvSpPr txBox="1"/>
      </xdr:nvSpPr>
      <xdr:spPr>
        <a:xfrm>
          <a:off x="10528300" y="133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52133</xdr:rowOff>
    </xdr:from>
    <xdr:to>
      <xdr:col>50</xdr:col>
      <xdr:colOff>165100</xdr:colOff>
      <xdr:row>76</xdr:row>
      <xdr:rowOff>153733</xdr:rowOff>
    </xdr:to>
    <xdr:sp macro="" textlink="">
      <xdr:nvSpPr>
        <xdr:cNvPr id="425" name="楕円 424"/>
        <xdr:cNvSpPr/>
      </xdr:nvSpPr>
      <xdr:spPr>
        <a:xfrm>
          <a:off x="9588500" y="130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170260</xdr:rowOff>
    </xdr:from>
    <xdr:ext cx="534377" cy="259045"/>
    <xdr:sp macro="" textlink="">
      <xdr:nvSpPr>
        <xdr:cNvPr id="426" name="テキスト ボックス 425"/>
        <xdr:cNvSpPr txBox="1"/>
      </xdr:nvSpPr>
      <xdr:spPr>
        <a:xfrm>
          <a:off x="9372111" y="1285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111036</xdr:rowOff>
    </xdr:from>
    <xdr:to>
      <xdr:col>46</xdr:col>
      <xdr:colOff>38100</xdr:colOff>
      <xdr:row>76</xdr:row>
      <xdr:rowOff>41185</xdr:rowOff>
    </xdr:to>
    <xdr:sp macro="" textlink="">
      <xdr:nvSpPr>
        <xdr:cNvPr id="427" name="楕円 426"/>
        <xdr:cNvSpPr/>
      </xdr:nvSpPr>
      <xdr:spPr>
        <a:xfrm>
          <a:off x="8699500" y="12969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57713</xdr:rowOff>
    </xdr:from>
    <xdr:ext cx="534377" cy="259045"/>
    <xdr:sp macro="" textlink="">
      <xdr:nvSpPr>
        <xdr:cNvPr id="428" name="テキスト ボックス 427"/>
        <xdr:cNvSpPr txBox="1"/>
      </xdr:nvSpPr>
      <xdr:spPr>
        <a:xfrm>
          <a:off x="8483111" y="127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105569</xdr:rowOff>
    </xdr:from>
    <xdr:to>
      <xdr:col>41</xdr:col>
      <xdr:colOff>101600</xdr:colOff>
      <xdr:row>76</xdr:row>
      <xdr:rowOff>35719</xdr:rowOff>
    </xdr:to>
    <xdr:sp macro="" textlink="">
      <xdr:nvSpPr>
        <xdr:cNvPr id="429" name="楕円 428"/>
        <xdr:cNvSpPr/>
      </xdr:nvSpPr>
      <xdr:spPr>
        <a:xfrm>
          <a:off x="7810500" y="129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26846</xdr:rowOff>
    </xdr:from>
    <xdr:ext cx="534377" cy="259045"/>
    <xdr:sp macro="" textlink="">
      <xdr:nvSpPr>
        <xdr:cNvPr id="430" name="テキスト ボックス 429"/>
        <xdr:cNvSpPr txBox="1"/>
      </xdr:nvSpPr>
      <xdr:spPr>
        <a:xfrm>
          <a:off x="7594111" y="130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116066</xdr:rowOff>
    </xdr:from>
    <xdr:to>
      <xdr:col>36</xdr:col>
      <xdr:colOff>165100</xdr:colOff>
      <xdr:row>78</xdr:row>
      <xdr:rowOff>46216</xdr:rowOff>
    </xdr:to>
    <xdr:sp macro="" textlink="">
      <xdr:nvSpPr>
        <xdr:cNvPr id="431" name="楕円 430"/>
        <xdr:cNvSpPr/>
      </xdr:nvSpPr>
      <xdr:spPr>
        <a:xfrm>
          <a:off x="6921500" y="133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37343</xdr:rowOff>
    </xdr:from>
    <xdr:ext cx="534377" cy="259045"/>
    <xdr:sp macro="" textlink="">
      <xdr:nvSpPr>
        <xdr:cNvPr id="432" name="テキスト ボックス 431"/>
        <xdr:cNvSpPr txBox="1"/>
      </xdr:nvSpPr>
      <xdr:spPr>
        <a:xfrm>
          <a:off x="6705111" y="134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34103</xdr:rowOff>
    </xdr:from>
    <xdr:to>
      <xdr:col>55</xdr:col>
      <xdr:colOff>0</xdr:colOff>
      <xdr:row>97</xdr:row>
      <xdr:rowOff>74526</xdr:rowOff>
    </xdr:to>
    <xdr:cxnSp macro="">
      <xdr:nvCxnSpPr>
        <xdr:cNvPr id="457" name="直線コネクタ 456"/>
        <xdr:cNvCxnSpPr/>
      </xdr:nvCxnSpPr>
      <xdr:spPr>
        <a:xfrm flipV="1">
          <a:off x="9639300" y="16664753"/>
          <a:ext cx="838200" cy="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32121</xdr:rowOff>
    </xdr:from>
    <xdr:to>
      <xdr:col>50</xdr:col>
      <xdr:colOff>114300</xdr:colOff>
      <xdr:row>97</xdr:row>
      <xdr:rowOff>74526</xdr:rowOff>
    </xdr:to>
    <xdr:cxnSp macro="">
      <xdr:nvCxnSpPr>
        <xdr:cNvPr id="460" name="直線コネクタ 459"/>
        <xdr:cNvCxnSpPr/>
      </xdr:nvCxnSpPr>
      <xdr:spPr>
        <a:xfrm>
          <a:off x="8750300" y="16491321"/>
          <a:ext cx="889000" cy="2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32121</xdr:rowOff>
    </xdr:from>
    <xdr:to>
      <xdr:col>45</xdr:col>
      <xdr:colOff>177800</xdr:colOff>
      <xdr:row>97</xdr:row>
      <xdr:rowOff>92123</xdr:rowOff>
    </xdr:to>
    <xdr:cxnSp macro="">
      <xdr:nvCxnSpPr>
        <xdr:cNvPr id="463" name="直線コネクタ 462"/>
        <xdr:cNvCxnSpPr/>
      </xdr:nvCxnSpPr>
      <xdr:spPr>
        <a:xfrm flipV="1">
          <a:off x="7861300" y="16491321"/>
          <a:ext cx="889000" cy="2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5" name="テキスト ボックス 464"/>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153832</xdr:rowOff>
    </xdr:from>
    <xdr:to>
      <xdr:col>41</xdr:col>
      <xdr:colOff>50800</xdr:colOff>
      <xdr:row>97</xdr:row>
      <xdr:rowOff>92123</xdr:rowOff>
    </xdr:to>
    <xdr:cxnSp macro="">
      <xdr:nvCxnSpPr>
        <xdr:cNvPr id="466" name="直線コネクタ 465"/>
        <xdr:cNvCxnSpPr/>
      </xdr:nvCxnSpPr>
      <xdr:spPr>
        <a:xfrm>
          <a:off x="6972300" y="16613032"/>
          <a:ext cx="889000" cy="1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154753</xdr:rowOff>
    </xdr:from>
    <xdr:to>
      <xdr:col>55</xdr:col>
      <xdr:colOff>50800</xdr:colOff>
      <xdr:row>97</xdr:row>
      <xdr:rowOff>84903</xdr:rowOff>
    </xdr:to>
    <xdr:sp macro="" textlink="">
      <xdr:nvSpPr>
        <xdr:cNvPr id="476" name="楕円 475"/>
        <xdr:cNvSpPr/>
      </xdr:nvSpPr>
      <xdr:spPr>
        <a:xfrm>
          <a:off x="10426700" y="166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69680</xdr:rowOff>
    </xdr:from>
    <xdr:ext cx="534377" cy="259045"/>
    <xdr:sp macro="" textlink="">
      <xdr:nvSpPr>
        <xdr:cNvPr id="477" name="普通建設事業費 （ うち更新整備　）該当値テキスト"/>
        <xdr:cNvSpPr txBox="1"/>
      </xdr:nvSpPr>
      <xdr:spPr>
        <a:xfrm>
          <a:off x="10528300" y="165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23726</xdr:rowOff>
    </xdr:from>
    <xdr:to>
      <xdr:col>50</xdr:col>
      <xdr:colOff>165100</xdr:colOff>
      <xdr:row>97</xdr:row>
      <xdr:rowOff>125326</xdr:rowOff>
    </xdr:to>
    <xdr:sp macro="" textlink="">
      <xdr:nvSpPr>
        <xdr:cNvPr id="478" name="楕円 477"/>
        <xdr:cNvSpPr/>
      </xdr:nvSpPr>
      <xdr:spPr>
        <a:xfrm>
          <a:off x="9588500" y="166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116453</xdr:rowOff>
    </xdr:from>
    <xdr:ext cx="534377" cy="259045"/>
    <xdr:sp macro="" textlink="">
      <xdr:nvSpPr>
        <xdr:cNvPr id="479" name="テキスト ボックス 478"/>
        <xdr:cNvSpPr txBox="1"/>
      </xdr:nvSpPr>
      <xdr:spPr>
        <a:xfrm>
          <a:off x="9372111" y="1674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152771</xdr:rowOff>
    </xdr:from>
    <xdr:to>
      <xdr:col>46</xdr:col>
      <xdr:colOff>38100</xdr:colOff>
      <xdr:row>96</xdr:row>
      <xdr:rowOff>82921</xdr:rowOff>
    </xdr:to>
    <xdr:sp macro="" textlink="">
      <xdr:nvSpPr>
        <xdr:cNvPr id="480" name="楕円 479"/>
        <xdr:cNvSpPr/>
      </xdr:nvSpPr>
      <xdr:spPr>
        <a:xfrm>
          <a:off x="8699500" y="164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99448</xdr:rowOff>
    </xdr:from>
    <xdr:ext cx="534377" cy="259045"/>
    <xdr:sp macro="" textlink="">
      <xdr:nvSpPr>
        <xdr:cNvPr id="481" name="テキスト ボックス 480"/>
        <xdr:cNvSpPr txBox="1"/>
      </xdr:nvSpPr>
      <xdr:spPr>
        <a:xfrm>
          <a:off x="8483111" y="162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41323</xdr:rowOff>
    </xdr:from>
    <xdr:to>
      <xdr:col>41</xdr:col>
      <xdr:colOff>101600</xdr:colOff>
      <xdr:row>97</xdr:row>
      <xdr:rowOff>142923</xdr:rowOff>
    </xdr:to>
    <xdr:sp macro="" textlink="">
      <xdr:nvSpPr>
        <xdr:cNvPr id="482" name="楕円 481"/>
        <xdr:cNvSpPr/>
      </xdr:nvSpPr>
      <xdr:spPr>
        <a:xfrm>
          <a:off x="7810500" y="166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134050</xdr:rowOff>
    </xdr:from>
    <xdr:ext cx="534377" cy="259045"/>
    <xdr:sp macro="" textlink="">
      <xdr:nvSpPr>
        <xdr:cNvPr id="483" name="テキスト ボックス 482"/>
        <xdr:cNvSpPr txBox="1"/>
      </xdr:nvSpPr>
      <xdr:spPr>
        <a:xfrm>
          <a:off x="7594111" y="167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103032</xdr:rowOff>
    </xdr:from>
    <xdr:to>
      <xdr:col>36</xdr:col>
      <xdr:colOff>165100</xdr:colOff>
      <xdr:row>97</xdr:row>
      <xdr:rowOff>33182</xdr:rowOff>
    </xdr:to>
    <xdr:sp macro="" textlink="">
      <xdr:nvSpPr>
        <xdr:cNvPr id="484" name="楕円 483"/>
        <xdr:cNvSpPr/>
      </xdr:nvSpPr>
      <xdr:spPr>
        <a:xfrm>
          <a:off x="6921500" y="165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24309</xdr:rowOff>
    </xdr:from>
    <xdr:ext cx="534377" cy="259045"/>
    <xdr:sp macro="" textlink="">
      <xdr:nvSpPr>
        <xdr:cNvPr id="485" name="テキスト ボックス 484"/>
        <xdr:cNvSpPr txBox="1"/>
      </xdr:nvSpPr>
      <xdr:spPr>
        <a:xfrm>
          <a:off x="6705111" y="1665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4750</xdr:rowOff>
    </xdr:from>
    <xdr:to>
      <xdr:col>85</xdr:col>
      <xdr:colOff>127000</xdr:colOff>
      <xdr:row>39</xdr:row>
      <xdr:rowOff>42545</xdr:rowOff>
    </xdr:to>
    <xdr:cxnSp macro="">
      <xdr:nvCxnSpPr>
        <xdr:cNvPr id="516" name="直線コネクタ 515"/>
        <xdr:cNvCxnSpPr/>
      </xdr:nvCxnSpPr>
      <xdr:spPr>
        <a:xfrm>
          <a:off x="15481300" y="6691300"/>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4750</xdr:rowOff>
    </xdr:from>
    <xdr:to>
      <xdr:col>81</xdr:col>
      <xdr:colOff>50800</xdr:colOff>
      <xdr:row>39</xdr:row>
      <xdr:rowOff>65656</xdr:rowOff>
    </xdr:to>
    <xdr:cxnSp macro="">
      <xdr:nvCxnSpPr>
        <xdr:cNvPr id="519" name="直線コネクタ 518"/>
        <xdr:cNvCxnSpPr/>
      </xdr:nvCxnSpPr>
      <xdr:spPr>
        <a:xfrm flipV="1">
          <a:off x="14592300" y="6691300"/>
          <a:ext cx="8890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58031</xdr:rowOff>
    </xdr:from>
    <xdr:ext cx="469744" cy="259045"/>
    <xdr:sp macro="" textlink="">
      <xdr:nvSpPr>
        <xdr:cNvPr id="521" name="テキスト ボックス 520"/>
        <xdr:cNvSpPr txBox="1"/>
      </xdr:nvSpPr>
      <xdr:spPr>
        <a:xfrm>
          <a:off x="15246428" y="67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4173</xdr:rowOff>
    </xdr:from>
    <xdr:to>
      <xdr:col>76</xdr:col>
      <xdr:colOff>114300</xdr:colOff>
      <xdr:row>39</xdr:row>
      <xdr:rowOff>65656</xdr:rowOff>
    </xdr:to>
    <xdr:cxnSp macro="">
      <xdr:nvCxnSpPr>
        <xdr:cNvPr id="522" name="直線コネクタ 521"/>
        <xdr:cNvCxnSpPr/>
      </xdr:nvCxnSpPr>
      <xdr:spPr>
        <a:xfrm>
          <a:off x="13703300" y="6690723"/>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5545</xdr:rowOff>
    </xdr:from>
    <xdr:to>
      <xdr:col>71</xdr:col>
      <xdr:colOff>177800</xdr:colOff>
      <xdr:row>39</xdr:row>
      <xdr:rowOff>4173</xdr:rowOff>
    </xdr:to>
    <xdr:cxnSp macro="">
      <xdr:nvCxnSpPr>
        <xdr:cNvPr id="525" name="直線コネクタ 524"/>
        <xdr:cNvCxnSpPr/>
      </xdr:nvCxnSpPr>
      <xdr:spPr>
        <a:xfrm>
          <a:off x="12814300" y="6520645"/>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94258</xdr:rowOff>
    </xdr:from>
    <xdr:ext cx="469744" cy="259045"/>
    <xdr:sp macro="" textlink="">
      <xdr:nvSpPr>
        <xdr:cNvPr id="527" name="テキスト ボックス 526"/>
        <xdr:cNvSpPr txBox="1"/>
      </xdr:nvSpPr>
      <xdr:spPr>
        <a:xfrm>
          <a:off x="13468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57552</xdr:rowOff>
    </xdr:from>
    <xdr:ext cx="469744" cy="259045"/>
    <xdr:sp macro="" textlink="">
      <xdr:nvSpPr>
        <xdr:cNvPr id="529" name="テキスト ボックス 528"/>
        <xdr:cNvSpPr txBox="1"/>
      </xdr:nvSpPr>
      <xdr:spPr>
        <a:xfrm>
          <a:off x="12579428" y="674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163195</xdr:rowOff>
    </xdr:from>
    <xdr:to>
      <xdr:col>85</xdr:col>
      <xdr:colOff>177800</xdr:colOff>
      <xdr:row>39</xdr:row>
      <xdr:rowOff>93345</xdr:rowOff>
    </xdr:to>
    <xdr:sp macro="" textlink="">
      <xdr:nvSpPr>
        <xdr:cNvPr id="535" name="楕円 534"/>
        <xdr:cNvSpPr/>
      </xdr:nvSpPr>
      <xdr:spPr>
        <a:xfrm>
          <a:off x="16268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78122</xdr:rowOff>
    </xdr:from>
    <xdr:ext cx="469744" cy="259045"/>
    <xdr:sp macro="" textlink="">
      <xdr:nvSpPr>
        <xdr:cNvPr id="536" name="災害復旧事業費該当値テキスト"/>
        <xdr:cNvSpPr txBox="1"/>
      </xdr:nvSpPr>
      <xdr:spPr>
        <a:xfrm>
          <a:off x="16370300" y="65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125400</xdr:rowOff>
    </xdr:from>
    <xdr:to>
      <xdr:col>81</xdr:col>
      <xdr:colOff>101600</xdr:colOff>
      <xdr:row>39</xdr:row>
      <xdr:rowOff>55550</xdr:rowOff>
    </xdr:to>
    <xdr:sp macro="" textlink="">
      <xdr:nvSpPr>
        <xdr:cNvPr id="537" name="楕円 536"/>
        <xdr:cNvSpPr/>
      </xdr:nvSpPr>
      <xdr:spPr>
        <a:xfrm>
          <a:off x="15430500" y="66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72077</xdr:rowOff>
    </xdr:from>
    <xdr:ext cx="469744" cy="259045"/>
    <xdr:sp macro="" textlink="">
      <xdr:nvSpPr>
        <xdr:cNvPr id="538" name="テキスト ボックス 537"/>
        <xdr:cNvSpPr txBox="1"/>
      </xdr:nvSpPr>
      <xdr:spPr>
        <a:xfrm>
          <a:off x="15246428" y="64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14856</xdr:rowOff>
    </xdr:from>
    <xdr:to>
      <xdr:col>76</xdr:col>
      <xdr:colOff>165100</xdr:colOff>
      <xdr:row>39</xdr:row>
      <xdr:rowOff>116456</xdr:rowOff>
    </xdr:to>
    <xdr:sp macro="" textlink="">
      <xdr:nvSpPr>
        <xdr:cNvPr id="539" name="楕円 538"/>
        <xdr:cNvSpPr/>
      </xdr:nvSpPr>
      <xdr:spPr>
        <a:xfrm>
          <a:off x="14541500" y="670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107583</xdr:rowOff>
    </xdr:from>
    <xdr:ext cx="469744" cy="259045"/>
    <xdr:sp macro="" textlink="">
      <xdr:nvSpPr>
        <xdr:cNvPr id="540" name="テキスト ボックス 539"/>
        <xdr:cNvSpPr txBox="1"/>
      </xdr:nvSpPr>
      <xdr:spPr>
        <a:xfrm>
          <a:off x="14357428" y="679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124823</xdr:rowOff>
    </xdr:from>
    <xdr:to>
      <xdr:col>72</xdr:col>
      <xdr:colOff>38100</xdr:colOff>
      <xdr:row>39</xdr:row>
      <xdr:rowOff>54973</xdr:rowOff>
    </xdr:to>
    <xdr:sp macro="" textlink="">
      <xdr:nvSpPr>
        <xdr:cNvPr id="541" name="楕円 540"/>
        <xdr:cNvSpPr/>
      </xdr:nvSpPr>
      <xdr:spPr>
        <a:xfrm>
          <a:off x="13652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71500</xdr:rowOff>
    </xdr:from>
    <xdr:ext cx="469744" cy="259045"/>
    <xdr:sp macro="" textlink="">
      <xdr:nvSpPr>
        <xdr:cNvPr id="542" name="テキスト ボックス 541"/>
        <xdr:cNvSpPr txBox="1"/>
      </xdr:nvSpPr>
      <xdr:spPr>
        <a:xfrm>
          <a:off x="13468428" y="641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126195</xdr:rowOff>
    </xdr:from>
    <xdr:to>
      <xdr:col>67</xdr:col>
      <xdr:colOff>101600</xdr:colOff>
      <xdr:row>38</xdr:row>
      <xdr:rowOff>56345</xdr:rowOff>
    </xdr:to>
    <xdr:sp macro="" textlink="">
      <xdr:nvSpPr>
        <xdr:cNvPr id="543" name="楕円 542"/>
        <xdr:cNvSpPr/>
      </xdr:nvSpPr>
      <xdr:spPr>
        <a:xfrm>
          <a:off x="12763500" y="64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72872</xdr:rowOff>
    </xdr:from>
    <xdr:ext cx="534377" cy="259045"/>
    <xdr:sp macro="" textlink="">
      <xdr:nvSpPr>
        <xdr:cNvPr id="544" name="テキスト ボックス 543"/>
        <xdr:cNvSpPr txBox="1"/>
      </xdr:nvSpPr>
      <xdr:spPr>
        <a:xfrm>
          <a:off x="12547111" y="62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166136</xdr:rowOff>
    </xdr:from>
    <xdr:to>
      <xdr:col>85</xdr:col>
      <xdr:colOff>127000</xdr:colOff>
      <xdr:row>75</xdr:row>
      <xdr:rowOff>24274</xdr:rowOff>
    </xdr:to>
    <xdr:cxnSp macro="">
      <xdr:nvCxnSpPr>
        <xdr:cNvPr id="625" name="直線コネクタ 624"/>
        <xdr:cNvCxnSpPr/>
      </xdr:nvCxnSpPr>
      <xdr:spPr>
        <a:xfrm flipV="1">
          <a:off x="15481300" y="12853436"/>
          <a:ext cx="8382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16566</xdr:rowOff>
    </xdr:from>
    <xdr:to>
      <xdr:col>81</xdr:col>
      <xdr:colOff>50800</xdr:colOff>
      <xdr:row>75</xdr:row>
      <xdr:rowOff>24274</xdr:rowOff>
    </xdr:to>
    <xdr:cxnSp macro="">
      <xdr:nvCxnSpPr>
        <xdr:cNvPr id="628" name="直線コネクタ 627"/>
        <xdr:cNvCxnSpPr/>
      </xdr:nvCxnSpPr>
      <xdr:spPr>
        <a:xfrm>
          <a:off x="14592300" y="1287531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16566</xdr:rowOff>
    </xdr:from>
    <xdr:to>
      <xdr:col>76</xdr:col>
      <xdr:colOff>114300</xdr:colOff>
      <xdr:row>75</xdr:row>
      <xdr:rowOff>44455</xdr:rowOff>
    </xdr:to>
    <xdr:cxnSp macro="">
      <xdr:nvCxnSpPr>
        <xdr:cNvPr id="631" name="直線コネクタ 630"/>
        <xdr:cNvCxnSpPr/>
      </xdr:nvCxnSpPr>
      <xdr:spPr>
        <a:xfrm flipV="1">
          <a:off x="13703300" y="1287531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122653</xdr:rowOff>
    </xdr:from>
    <xdr:to>
      <xdr:col>71</xdr:col>
      <xdr:colOff>177800</xdr:colOff>
      <xdr:row>75</xdr:row>
      <xdr:rowOff>44455</xdr:rowOff>
    </xdr:to>
    <xdr:cxnSp macro="">
      <xdr:nvCxnSpPr>
        <xdr:cNvPr id="634" name="直線コネクタ 633"/>
        <xdr:cNvCxnSpPr/>
      </xdr:nvCxnSpPr>
      <xdr:spPr>
        <a:xfrm>
          <a:off x="12814300" y="12809953"/>
          <a:ext cx="889000" cy="9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115336</xdr:rowOff>
    </xdr:from>
    <xdr:to>
      <xdr:col>85</xdr:col>
      <xdr:colOff>177800</xdr:colOff>
      <xdr:row>75</xdr:row>
      <xdr:rowOff>45486</xdr:rowOff>
    </xdr:to>
    <xdr:sp macro="" textlink="">
      <xdr:nvSpPr>
        <xdr:cNvPr id="644" name="楕円 643"/>
        <xdr:cNvSpPr/>
      </xdr:nvSpPr>
      <xdr:spPr>
        <a:xfrm>
          <a:off x="16268700" y="128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93763</xdr:rowOff>
    </xdr:from>
    <xdr:ext cx="534377" cy="259045"/>
    <xdr:sp macro="" textlink="">
      <xdr:nvSpPr>
        <xdr:cNvPr id="645" name="公債費該当値テキスト"/>
        <xdr:cNvSpPr txBox="1"/>
      </xdr:nvSpPr>
      <xdr:spPr>
        <a:xfrm>
          <a:off x="16370300" y="127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144924</xdr:rowOff>
    </xdr:from>
    <xdr:to>
      <xdr:col>81</xdr:col>
      <xdr:colOff>101600</xdr:colOff>
      <xdr:row>75</xdr:row>
      <xdr:rowOff>75074</xdr:rowOff>
    </xdr:to>
    <xdr:sp macro="" textlink="">
      <xdr:nvSpPr>
        <xdr:cNvPr id="646" name="楕円 645"/>
        <xdr:cNvSpPr/>
      </xdr:nvSpPr>
      <xdr:spPr>
        <a:xfrm>
          <a:off x="15430500" y="128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66201</xdr:rowOff>
    </xdr:from>
    <xdr:ext cx="534377" cy="259045"/>
    <xdr:sp macro="" textlink="">
      <xdr:nvSpPr>
        <xdr:cNvPr id="647" name="テキスト ボックス 646"/>
        <xdr:cNvSpPr txBox="1"/>
      </xdr:nvSpPr>
      <xdr:spPr>
        <a:xfrm>
          <a:off x="15214111" y="129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137216</xdr:rowOff>
    </xdr:from>
    <xdr:to>
      <xdr:col>76</xdr:col>
      <xdr:colOff>165100</xdr:colOff>
      <xdr:row>75</xdr:row>
      <xdr:rowOff>67366</xdr:rowOff>
    </xdr:to>
    <xdr:sp macro="" textlink="">
      <xdr:nvSpPr>
        <xdr:cNvPr id="648" name="楕円 647"/>
        <xdr:cNvSpPr/>
      </xdr:nvSpPr>
      <xdr:spPr>
        <a:xfrm>
          <a:off x="14541500" y="128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58493</xdr:rowOff>
    </xdr:from>
    <xdr:ext cx="534377" cy="259045"/>
    <xdr:sp macro="" textlink="">
      <xdr:nvSpPr>
        <xdr:cNvPr id="649" name="テキスト ボックス 648"/>
        <xdr:cNvSpPr txBox="1"/>
      </xdr:nvSpPr>
      <xdr:spPr>
        <a:xfrm>
          <a:off x="14325111" y="129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165105</xdr:rowOff>
    </xdr:from>
    <xdr:to>
      <xdr:col>72</xdr:col>
      <xdr:colOff>38100</xdr:colOff>
      <xdr:row>75</xdr:row>
      <xdr:rowOff>95255</xdr:rowOff>
    </xdr:to>
    <xdr:sp macro="" textlink="">
      <xdr:nvSpPr>
        <xdr:cNvPr id="650" name="楕円 649"/>
        <xdr:cNvSpPr/>
      </xdr:nvSpPr>
      <xdr:spPr>
        <a:xfrm>
          <a:off x="13652500" y="128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86382</xdr:rowOff>
    </xdr:from>
    <xdr:ext cx="534377" cy="259045"/>
    <xdr:sp macro="" textlink="">
      <xdr:nvSpPr>
        <xdr:cNvPr id="651" name="テキスト ボックス 650"/>
        <xdr:cNvSpPr txBox="1"/>
      </xdr:nvSpPr>
      <xdr:spPr>
        <a:xfrm>
          <a:off x="13436111" y="129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71853</xdr:rowOff>
    </xdr:from>
    <xdr:to>
      <xdr:col>67</xdr:col>
      <xdr:colOff>101600</xdr:colOff>
      <xdr:row>75</xdr:row>
      <xdr:rowOff>2003</xdr:rowOff>
    </xdr:to>
    <xdr:sp macro="" textlink="">
      <xdr:nvSpPr>
        <xdr:cNvPr id="652" name="楕円 651"/>
        <xdr:cNvSpPr/>
      </xdr:nvSpPr>
      <xdr:spPr>
        <a:xfrm>
          <a:off x="12763500" y="127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164580</xdr:rowOff>
    </xdr:from>
    <xdr:ext cx="534377" cy="259045"/>
    <xdr:sp macro="" textlink="">
      <xdr:nvSpPr>
        <xdr:cNvPr id="653" name="テキスト ボックス 652"/>
        <xdr:cNvSpPr txBox="1"/>
      </xdr:nvSpPr>
      <xdr:spPr>
        <a:xfrm>
          <a:off x="12547111" y="128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109612</xdr:rowOff>
    </xdr:from>
    <xdr:to>
      <xdr:col>85</xdr:col>
      <xdr:colOff>127000</xdr:colOff>
      <xdr:row>98</xdr:row>
      <xdr:rowOff>140596</xdr:rowOff>
    </xdr:to>
    <xdr:cxnSp macro="">
      <xdr:nvCxnSpPr>
        <xdr:cNvPr id="682" name="直線コネクタ 681"/>
        <xdr:cNvCxnSpPr/>
      </xdr:nvCxnSpPr>
      <xdr:spPr>
        <a:xfrm>
          <a:off x="15481300" y="16911712"/>
          <a:ext cx="838200" cy="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109612</xdr:rowOff>
    </xdr:from>
    <xdr:to>
      <xdr:col>81</xdr:col>
      <xdr:colOff>50800</xdr:colOff>
      <xdr:row>98</xdr:row>
      <xdr:rowOff>128288</xdr:rowOff>
    </xdr:to>
    <xdr:cxnSp macro="">
      <xdr:nvCxnSpPr>
        <xdr:cNvPr id="685" name="直線コネクタ 684"/>
        <xdr:cNvCxnSpPr/>
      </xdr:nvCxnSpPr>
      <xdr:spPr>
        <a:xfrm flipV="1">
          <a:off x="14592300" y="16911712"/>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35633</xdr:rowOff>
    </xdr:from>
    <xdr:to>
      <xdr:col>76</xdr:col>
      <xdr:colOff>114300</xdr:colOff>
      <xdr:row>98</xdr:row>
      <xdr:rowOff>128288</xdr:rowOff>
    </xdr:to>
    <xdr:cxnSp macro="">
      <xdr:nvCxnSpPr>
        <xdr:cNvPr id="688" name="直線コネクタ 687"/>
        <xdr:cNvCxnSpPr/>
      </xdr:nvCxnSpPr>
      <xdr:spPr>
        <a:xfrm>
          <a:off x="13703300" y="16837733"/>
          <a:ext cx="889000" cy="9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170070</xdr:rowOff>
    </xdr:from>
    <xdr:to>
      <xdr:col>71</xdr:col>
      <xdr:colOff>177800</xdr:colOff>
      <xdr:row>98</xdr:row>
      <xdr:rowOff>35633</xdr:rowOff>
    </xdr:to>
    <xdr:cxnSp macro="">
      <xdr:nvCxnSpPr>
        <xdr:cNvPr id="691" name="直線コネクタ 690"/>
        <xdr:cNvCxnSpPr/>
      </xdr:nvCxnSpPr>
      <xdr:spPr>
        <a:xfrm>
          <a:off x="12814300" y="16800720"/>
          <a:ext cx="889000" cy="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3" name="テキスト ボックス 692"/>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89796</xdr:rowOff>
    </xdr:from>
    <xdr:to>
      <xdr:col>85</xdr:col>
      <xdr:colOff>177800</xdr:colOff>
      <xdr:row>99</xdr:row>
      <xdr:rowOff>19946</xdr:rowOff>
    </xdr:to>
    <xdr:sp macro="" textlink="">
      <xdr:nvSpPr>
        <xdr:cNvPr id="701" name="楕円 700"/>
        <xdr:cNvSpPr/>
      </xdr:nvSpPr>
      <xdr:spPr>
        <a:xfrm>
          <a:off x="16268700" y="168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4723</xdr:rowOff>
    </xdr:from>
    <xdr:ext cx="534377" cy="259045"/>
    <xdr:sp macro="" textlink="">
      <xdr:nvSpPr>
        <xdr:cNvPr id="702" name="積立金該当値テキスト"/>
        <xdr:cNvSpPr txBox="1"/>
      </xdr:nvSpPr>
      <xdr:spPr>
        <a:xfrm>
          <a:off x="16370300" y="168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58812</xdr:rowOff>
    </xdr:from>
    <xdr:to>
      <xdr:col>81</xdr:col>
      <xdr:colOff>101600</xdr:colOff>
      <xdr:row>98</xdr:row>
      <xdr:rowOff>160412</xdr:rowOff>
    </xdr:to>
    <xdr:sp macro="" textlink="">
      <xdr:nvSpPr>
        <xdr:cNvPr id="703" name="楕円 702"/>
        <xdr:cNvSpPr/>
      </xdr:nvSpPr>
      <xdr:spPr>
        <a:xfrm>
          <a:off x="15430500" y="168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151539</xdr:rowOff>
    </xdr:from>
    <xdr:ext cx="534377" cy="259045"/>
    <xdr:sp macro="" textlink="">
      <xdr:nvSpPr>
        <xdr:cNvPr id="704" name="テキスト ボックス 703"/>
        <xdr:cNvSpPr txBox="1"/>
      </xdr:nvSpPr>
      <xdr:spPr>
        <a:xfrm>
          <a:off x="15214111" y="169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77488</xdr:rowOff>
    </xdr:from>
    <xdr:to>
      <xdr:col>76</xdr:col>
      <xdr:colOff>165100</xdr:colOff>
      <xdr:row>99</xdr:row>
      <xdr:rowOff>7638</xdr:rowOff>
    </xdr:to>
    <xdr:sp macro="" textlink="">
      <xdr:nvSpPr>
        <xdr:cNvPr id="705" name="楕円 704"/>
        <xdr:cNvSpPr/>
      </xdr:nvSpPr>
      <xdr:spPr>
        <a:xfrm>
          <a:off x="14541500" y="168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170215</xdr:rowOff>
    </xdr:from>
    <xdr:ext cx="534377" cy="259045"/>
    <xdr:sp macro="" textlink="">
      <xdr:nvSpPr>
        <xdr:cNvPr id="706" name="テキスト ボックス 705"/>
        <xdr:cNvSpPr txBox="1"/>
      </xdr:nvSpPr>
      <xdr:spPr>
        <a:xfrm>
          <a:off x="14325111" y="1697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156283</xdr:rowOff>
    </xdr:from>
    <xdr:to>
      <xdr:col>72</xdr:col>
      <xdr:colOff>38100</xdr:colOff>
      <xdr:row>98</xdr:row>
      <xdr:rowOff>86433</xdr:rowOff>
    </xdr:to>
    <xdr:sp macro="" textlink="">
      <xdr:nvSpPr>
        <xdr:cNvPr id="707" name="楕円 706"/>
        <xdr:cNvSpPr/>
      </xdr:nvSpPr>
      <xdr:spPr>
        <a:xfrm>
          <a:off x="13652500" y="167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102960</xdr:rowOff>
    </xdr:from>
    <xdr:ext cx="534377" cy="259045"/>
    <xdr:sp macro="" textlink="">
      <xdr:nvSpPr>
        <xdr:cNvPr id="708" name="テキスト ボックス 707"/>
        <xdr:cNvSpPr txBox="1"/>
      </xdr:nvSpPr>
      <xdr:spPr>
        <a:xfrm>
          <a:off x="13436111" y="165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119270</xdr:rowOff>
    </xdr:from>
    <xdr:to>
      <xdr:col>67</xdr:col>
      <xdr:colOff>101600</xdr:colOff>
      <xdr:row>98</xdr:row>
      <xdr:rowOff>49420</xdr:rowOff>
    </xdr:to>
    <xdr:sp macro="" textlink="">
      <xdr:nvSpPr>
        <xdr:cNvPr id="709" name="楕円 708"/>
        <xdr:cNvSpPr/>
      </xdr:nvSpPr>
      <xdr:spPr>
        <a:xfrm>
          <a:off x="12763500" y="167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65947</xdr:rowOff>
    </xdr:from>
    <xdr:ext cx="534377" cy="259045"/>
    <xdr:sp macro="" textlink="">
      <xdr:nvSpPr>
        <xdr:cNvPr id="710" name="テキスト ボックス 709"/>
        <xdr:cNvSpPr txBox="1"/>
      </xdr:nvSpPr>
      <xdr:spPr>
        <a:xfrm>
          <a:off x="12547111" y="165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84836</xdr:rowOff>
    </xdr:from>
    <xdr:to>
      <xdr:col>116</xdr:col>
      <xdr:colOff>63500</xdr:colOff>
      <xdr:row>53</xdr:row>
      <xdr:rowOff>114173</xdr:rowOff>
    </xdr:to>
    <xdr:cxnSp macro="">
      <xdr:nvCxnSpPr>
        <xdr:cNvPr id="798" name="直線コネクタ 797"/>
        <xdr:cNvCxnSpPr/>
      </xdr:nvCxnSpPr>
      <xdr:spPr>
        <a:xfrm flipV="1">
          <a:off x="21323300" y="9171686"/>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799" name="貸付金平均値テキスト"/>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114173</xdr:rowOff>
    </xdr:from>
    <xdr:to>
      <xdr:col>111</xdr:col>
      <xdr:colOff>177800</xdr:colOff>
      <xdr:row>53</xdr:row>
      <xdr:rowOff>132842</xdr:rowOff>
    </xdr:to>
    <xdr:cxnSp macro="">
      <xdr:nvCxnSpPr>
        <xdr:cNvPr id="801" name="直線コネクタ 800"/>
        <xdr:cNvCxnSpPr/>
      </xdr:nvCxnSpPr>
      <xdr:spPr>
        <a:xfrm flipV="1">
          <a:off x="20434300" y="920102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5377</xdr:rowOff>
    </xdr:from>
    <xdr:ext cx="469744" cy="259045"/>
    <xdr:sp macro="" textlink="">
      <xdr:nvSpPr>
        <xdr:cNvPr id="803" name="テキスト ボックス 802"/>
        <xdr:cNvSpPr txBox="1"/>
      </xdr:nvSpPr>
      <xdr:spPr>
        <a:xfrm>
          <a:off x="21088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132842</xdr:rowOff>
    </xdr:from>
    <xdr:to>
      <xdr:col>107</xdr:col>
      <xdr:colOff>50800</xdr:colOff>
      <xdr:row>53</xdr:row>
      <xdr:rowOff>152578</xdr:rowOff>
    </xdr:to>
    <xdr:cxnSp macro="">
      <xdr:nvCxnSpPr>
        <xdr:cNvPr id="804" name="直線コネクタ 803"/>
        <xdr:cNvCxnSpPr/>
      </xdr:nvCxnSpPr>
      <xdr:spPr>
        <a:xfrm flipV="1">
          <a:off x="19545300" y="9219692"/>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142918</xdr:rowOff>
    </xdr:from>
    <xdr:ext cx="469744" cy="259045"/>
    <xdr:sp macro="" textlink="">
      <xdr:nvSpPr>
        <xdr:cNvPr id="806" name="テキスト ボックス 805"/>
        <xdr:cNvSpPr txBox="1"/>
      </xdr:nvSpPr>
      <xdr:spPr>
        <a:xfrm>
          <a:off x="20199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152578</xdr:rowOff>
    </xdr:from>
    <xdr:to>
      <xdr:col>102</xdr:col>
      <xdr:colOff>114300</xdr:colOff>
      <xdr:row>53</xdr:row>
      <xdr:rowOff>171018</xdr:rowOff>
    </xdr:to>
    <xdr:cxnSp macro="">
      <xdr:nvCxnSpPr>
        <xdr:cNvPr id="807" name="直線コネクタ 806"/>
        <xdr:cNvCxnSpPr/>
      </xdr:nvCxnSpPr>
      <xdr:spPr>
        <a:xfrm flipV="1">
          <a:off x="18656300" y="9239428"/>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15282</xdr:rowOff>
    </xdr:from>
    <xdr:ext cx="469744" cy="259045"/>
    <xdr:sp macro="" textlink="">
      <xdr:nvSpPr>
        <xdr:cNvPr id="809" name="テキスト ボックス 808"/>
        <xdr:cNvSpPr txBox="1"/>
      </xdr:nvSpPr>
      <xdr:spPr>
        <a:xfrm>
          <a:off x="19310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128058</xdr:rowOff>
    </xdr:from>
    <xdr:ext cx="469744" cy="259045"/>
    <xdr:sp macro="" textlink="">
      <xdr:nvSpPr>
        <xdr:cNvPr id="811" name="テキスト ボックス 810"/>
        <xdr:cNvSpPr txBox="1"/>
      </xdr:nvSpPr>
      <xdr:spPr>
        <a:xfrm>
          <a:off x="18421428" y="99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34036</xdr:rowOff>
    </xdr:from>
    <xdr:to>
      <xdr:col>116</xdr:col>
      <xdr:colOff>114300</xdr:colOff>
      <xdr:row>53</xdr:row>
      <xdr:rowOff>135636</xdr:rowOff>
    </xdr:to>
    <xdr:sp macro="" textlink="">
      <xdr:nvSpPr>
        <xdr:cNvPr id="817" name="楕円 816"/>
        <xdr:cNvSpPr/>
      </xdr:nvSpPr>
      <xdr:spPr>
        <a:xfrm>
          <a:off x="22110700" y="9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56913</xdr:rowOff>
    </xdr:from>
    <xdr:ext cx="534377" cy="259045"/>
    <xdr:sp macro="" textlink="">
      <xdr:nvSpPr>
        <xdr:cNvPr id="818" name="貸付金該当値テキスト"/>
        <xdr:cNvSpPr txBox="1"/>
      </xdr:nvSpPr>
      <xdr:spPr>
        <a:xfrm>
          <a:off x="22212300" y="89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63373</xdr:rowOff>
    </xdr:from>
    <xdr:to>
      <xdr:col>112</xdr:col>
      <xdr:colOff>38100</xdr:colOff>
      <xdr:row>53</xdr:row>
      <xdr:rowOff>164973</xdr:rowOff>
    </xdr:to>
    <xdr:sp macro="" textlink="">
      <xdr:nvSpPr>
        <xdr:cNvPr id="819" name="楕円 818"/>
        <xdr:cNvSpPr/>
      </xdr:nvSpPr>
      <xdr:spPr>
        <a:xfrm>
          <a:off x="21272500" y="91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10050</xdr:rowOff>
    </xdr:from>
    <xdr:ext cx="534377" cy="259045"/>
    <xdr:sp macro="" textlink="">
      <xdr:nvSpPr>
        <xdr:cNvPr id="820" name="テキスト ボックス 819"/>
        <xdr:cNvSpPr txBox="1"/>
      </xdr:nvSpPr>
      <xdr:spPr>
        <a:xfrm>
          <a:off x="21056111" y="89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82042</xdr:rowOff>
    </xdr:from>
    <xdr:to>
      <xdr:col>107</xdr:col>
      <xdr:colOff>101600</xdr:colOff>
      <xdr:row>54</xdr:row>
      <xdr:rowOff>12192</xdr:rowOff>
    </xdr:to>
    <xdr:sp macro="" textlink="">
      <xdr:nvSpPr>
        <xdr:cNvPr id="821" name="楕円 820"/>
        <xdr:cNvSpPr/>
      </xdr:nvSpPr>
      <xdr:spPr>
        <a:xfrm>
          <a:off x="20383500" y="91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28719</xdr:rowOff>
    </xdr:from>
    <xdr:ext cx="534377" cy="259045"/>
    <xdr:sp macro="" textlink="">
      <xdr:nvSpPr>
        <xdr:cNvPr id="822" name="テキスト ボックス 821"/>
        <xdr:cNvSpPr txBox="1"/>
      </xdr:nvSpPr>
      <xdr:spPr>
        <a:xfrm>
          <a:off x="20167111" y="89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101778</xdr:rowOff>
    </xdr:from>
    <xdr:to>
      <xdr:col>102</xdr:col>
      <xdr:colOff>165100</xdr:colOff>
      <xdr:row>54</xdr:row>
      <xdr:rowOff>31928</xdr:rowOff>
    </xdr:to>
    <xdr:sp macro="" textlink="">
      <xdr:nvSpPr>
        <xdr:cNvPr id="823" name="楕円 822"/>
        <xdr:cNvSpPr/>
      </xdr:nvSpPr>
      <xdr:spPr>
        <a:xfrm>
          <a:off x="19494500" y="91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48455</xdr:rowOff>
    </xdr:from>
    <xdr:ext cx="534377" cy="259045"/>
    <xdr:sp macro="" textlink="">
      <xdr:nvSpPr>
        <xdr:cNvPr id="824" name="テキスト ボックス 823"/>
        <xdr:cNvSpPr txBox="1"/>
      </xdr:nvSpPr>
      <xdr:spPr>
        <a:xfrm>
          <a:off x="19278111" y="89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120218</xdr:rowOff>
    </xdr:from>
    <xdr:to>
      <xdr:col>98</xdr:col>
      <xdr:colOff>38100</xdr:colOff>
      <xdr:row>54</xdr:row>
      <xdr:rowOff>50368</xdr:rowOff>
    </xdr:to>
    <xdr:sp macro="" textlink="">
      <xdr:nvSpPr>
        <xdr:cNvPr id="825" name="楕円 824"/>
        <xdr:cNvSpPr/>
      </xdr:nvSpPr>
      <xdr:spPr>
        <a:xfrm>
          <a:off x="18605500" y="92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66895</xdr:rowOff>
    </xdr:from>
    <xdr:ext cx="534377" cy="259045"/>
    <xdr:sp macro="" textlink="">
      <xdr:nvSpPr>
        <xdr:cNvPr id="826" name="テキスト ボックス 825"/>
        <xdr:cNvSpPr txBox="1"/>
      </xdr:nvSpPr>
      <xdr:spPr>
        <a:xfrm>
          <a:off x="18389111" y="89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13818</xdr:rowOff>
    </xdr:from>
    <xdr:to>
      <xdr:col>116</xdr:col>
      <xdr:colOff>63500</xdr:colOff>
      <xdr:row>73</xdr:row>
      <xdr:rowOff>126155</xdr:rowOff>
    </xdr:to>
    <xdr:cxnSp macro="">
      <xdr:nvCxnSpPr>
        <xdr:cNvPr id="856" name="直線コネクタ 855"/>
        <xdr:cNvCxnSpPr/>
      </xdr:nvCxnSpPr>
      <xdr:spPr>
        <a:xfrm>
          <a:off x="21323300" y="12529668"/>
          <a:ext cx="838200" cy="1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13818</xdr:rowOff>
    </xdr:from>
    <xdr:to>
      <xdr:col>111</xdr:col>
      <xdr:colOff>177800</xdr:colOff>
      <xdr:row>74</xdr:row>
      <xdr:rowOff>87884</xdr:rowOff>
    </xdr:to>
    <xdr:cxnSp macro="">
      <xdr:nvCxnSpPr>
        <xdr:cNvPr id="859" name="直線コネクタ 858"/>
        <xdr:cNvCxnSpPr/>
      </xdr:nvCxnSpPr>
      <xdr:spPr>
        <a:xfrm flipV="1">
          <a:off x="20434300" y="12529668"/>
          <a:ext cx="889000" cy="2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42107</xdr:rowOff>
    </xdr:from>
    <xdr:to>
      <xdr:col>107</xdr:col>
      <xdr:colOff>50800</xdr:colOff>
      <xdr:row>74</xdr:row>
      <xdr:rowOff>87884</xdr:rowOff>
    </xdr:to>
    <xdr:cxnSp macro="">
      <xdr:nvCxnSpPr>
        <xdr:cNvPr id="862" name="直線コネクタ 861"/>
        <xdr:cNvCxnSpPr/>
      </xdr:nvCxnSpPr>
      <xdr:spPr>
        <a:xfrm>
          <a:off x="19545300" y="12729407"/>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42107</xdr:rowOff>
    </xdr:from>
    <xdr:to>
      <xdr:col>102</xdr:col>
      <xdr:colOff>114300</xdr:colOff>
      <xdr:row>74</xdr:row>
      <xdr:rowOff>100552</xdr:rowOff>
    </xdr:to>
    <xdr:cxnSp macro="">
      <xdr:nvCxnSpPr>
        <xdr:cNvPr id="865" name="直線コネクタ 864"/>
        <xdr:cNvCxnSpPr/>
      </xdr:nvCxnSpPr>
      <xdr:spPr>
        <a:xfrm flipV="1">
          <a:off x="18656300" y="12729407"/>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75355</xdr:rowOff>
    </xdr:from>
    <xdr:to>
      <xdr:col>116</xdr:col>
      <xdr:colOff>114300</xdr:colOff>
      <xdr:row>74</xdr:row>
      <xdr:rowOff>5505</xdr:rowOff>
    </xdr:to>
    <xdr:sp macro="" textlink="">
      <xdr:nvSpPr>
        <xdr:cNvPr id="875" name="楕円 874"/>
        <xdr:cNvSpPr/>
      </xdr:nvSpPr>
      <xdr:spPr>
        <a:xfrm>
          <a:off x="22110700" y="125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98232</xdr:rowOff>
    </xdr:from>
    <xdr:ext cx="534377" cy="259045"/>
    <xdr:sp macro="" textlink="">
      <xdr:nvSpPr>
        <xdr:cNvPr id="876" name="繰出金該当値テキスト"/>
        <xdr:cNvSpPr txBox="1"/>
      </xdr:nvSpPr>
      <xdr:spPr>
        <a:xfrm>
          <a:off x="22212300" y="12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134468</xdr:rowOff>
    </xdr:from>
    <xdr:to>
      <xdr:col>112</xdr:col>
      <xdr:colOff>38100</xdr:colOff>
      <xdr:row>73</xdr:row>
      <xdr:rowOff>64618</xdr:rowOff>
    </xdr:to>
    <xdr:sp macro="" textlink="">
      <xdr:nvSpPr>
        <xdr:cNvPr id="877" name="楕円 876"/>
        <xdr:cNvSpPr/>
      </xdr:nvSpPr>
      <xdr:spPr>
        <a:xfrm>
          <a:off x="21272500" y="124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81145</xdr:rowOff>
    </xdr:from>
    <xdr:ext cx="534377" cy="259045"/>
    <xdr:sp macro="" textlink="">
      <xdr:nvSpPr>
        <xdr:cNvPr id="878" name="テキスト ボックス 877"/>
        <xdr:cNvSpPr txBox="1"/>
      </xdr:nvSpPr>
      <xdr:spPr>
        <a:xfrm>
          <a:off x="21056111" y="122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37084</xdr:rowOff>
    </xdr:from>
    <xdr:to>
      <xdr:col>107</xdr:col>
      <xdr:colOff>101600</xdr:colOff>
      <xdr:row>74</xdr:row>
      <xdr:rowOff>138684</xdr:rowOff>
    </xdr:to>
    <xdr:sp macro="" textlink="">
      <xdr:nvSpPr>
        <xdr:cNvPr id="879" name="楕円 878"/>
        <xdr:cNvSpPr/>
      </xdr:nvSpPr>
      <xdr:spPr>
        <a:xfrm>
          <a:off x="20383500" y="12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155211</xdr:rowOff>
    </xdr:from>
    <xdr:ext cx="534377" cy="259045"/>
    <xdr:sp macro="" textlink="">
      <xdr:nvSpPr>
        <xdr:cNvPr id="880" name="テキスト ボックス 879"/>
        <xdr:cNvSpPr txBox="1"/>
      </xdr:nvSpPr>
      <xdr:spPr>
        <a:xfrm>
          <a:off x="20167111" y="124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162757</xdr:rowOff>
    </xdr:from>
    <xdr:to>
      <xdr:col>102</xdr:col>
      <xdr:colOff>165100</xdr:colOff>
      <xdr:row>74</xdr:row>
      <xdr:rowOff>92907</xdr:rowOff>
    </xdr:to>
    <xdr:sp macro="" textlink="">
      <xdr:nvSpPr>
        <xdr:cNvPr id="881" name="楕円 880"/>
        <xdr:cNvSpPr/>
      </xdr:nvSpPr>
      <xdr:spPr>
        <a:xfrm>
          <a:off x="19494500" y="126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109434</xdr:rowOff>
    </xdr:from>
    <xdr:ext cx="534377" cy="259045"/>
    <xdr:sp macro="" textlink="">
      <xdr:nvSpPr>
        <xdr:cNvPr id="882" name="テキスト ボックス 881"/>
        <xdr:cNvSpPr txBox="1"/>
      </xdr:nvSpPr>
      <xdr:spPr>
        <a:xfrm>
          <a:off x="19278111" y="124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49752</xdr:rowOff>
    </xdr:from>
    <xdr:to>
      <xdr:col>98</xdr:col>
      <xdr:colOff>38100</xdr:colOff>
      <xdr:row>74</xdr:row>
      <xdr:rowOff>151352</xdr:rowOff>
    </xdr:to>
    <xdr:sp macro="" textlink="">
      <xdr:nvSpPr>
        <xdr:cNvPr id="883" name="楕円 882"/>
        <xdr:cNvSpPr/>
      </xdr:nvSpPr>
      <xdr:spPr>
        <a:xfrm>
          <a:off x="18605500" y="127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167879</xdr:rowOff>
    </xdr:from>
    <xdr:ext cx="534377" cy="259045"/>
    <xdr:sp macro="" textlink="">
      <xdr:nvSpPr>
        <xdr:cNvPr id="884" name="テキスト ボックス 883"/>
        <xdr:cNvSpPr txBox="1"/>
      </xdr:nvSpPr>
      <xdr:spPr>
        <a:xfrm>
          <a:off x="18389111" y="125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歳出総額における住民一人あたりのコストは</a:t>
          </a:r>
          <a:r>
            <a:rPr kumimoji="1" lang="en-US" altLang="ja-JP" sz="1300">
              <a:latin typeface="ＭＳ Ｐゴシック" panose="020B0600070205080204" pitchFamily="50" charset="-128"/>
              <a:ea typeface="ＭＳ Ｐゴシック" panose="020B0600070205080204" pitchFamily="50" charset="-128"/>
            </a:rPr>
            <a:t>585,518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12,227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高いのは、主に繰出金である。国民健康保険事業勘定特別会計の建設費繰出（ひまわりセンタースプリンクラー設置工事分）が皆減となったものの、温泉事業特別会計の建設費繰出（施設改修費相当額）の影響等により、類似団体平均より</a:t>
          </a:r>
          <a:r>
            <a:rPr kumimoji="1" lang="en-US" altLang="ja-JP" sz="1300">
              <a:latin typeface="ＭＳ Ｐゴシック" panose="020B0600070205080204" pitchFamily="50" charset="-128"/>
              <a:ea typeface="ＭＳ Ｐゴシック" panose="020B0600070205080204" pitchFamily="50" charset="-128"/>
            </a:rPr>
            <a:t>22,050</a:t>
          </a:r>
          <a:r>
            <a:rPr kumimoji="1" lang="ja-JP" altLang="en-US" sz="1300">
              <a:latin typeface="ＭＳ Ｐゴシック" panose="020B0600070205080204" pitchFamily="50" charset="-128"/>
              <a:ea typeface="ＭＳ Ｐゴシック" panose="020B0600070205080204" pitchFamily="50" charset="-128"/>
            </a:rPr>
            <a:t>円増となった。今後は、料金収入の適正化を図り、普通会計からの繰出を減らしていくよう努める。</a:t>
          </a:r>
        </a:p>
        <a:p>
          <a:r>
            <a:rPr kumimoji="1" lang="ja-JP" altLang="en-US" sz="1300">
              <a:latin typeface="ＭＳ Ｐゴシック" panose="020B0600070205080204" pitchFamily="50" charset="-128"/>
              <a:ea typeface="ＭＳ Ｐゴシック" panose="020B0600070205080204" pitchFamily="50" charset="-128"/>
            </a:rPr>
            <a:t>　類似団体平均と比較し低いのは、主に人件費、物件費、維持補修費、普通建設事業費及び公債費である。類似団体平均に比べて低くなっている要因は、人件費については、三種町定員管理計画に基づき職員定数の適正化を実施してきたためである。物件費、維持補修費、普通建設事業費については、三種町行財政改革大綱（第１～２期）に基づき施設の統廃合を進め内部コストの削減を図ってきたためである。公債費については、三種町行財政改革大綱や公債費負担適正化計画により、計画的な地方債の発行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Ｒ２年度からの会計年度任用職員制度の導入により人件費の増が見込まれるが、引き続き三種町行財政改革大綱（第２期）の推進により、事務事業の見直しや公共施設の統廃合などを図りながら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16,693
16,646
247.98
10,052,364
9,774,050
233,187
6,860,947
9,971,221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98933</xdr:rowOff>
    </xdr:from>
    <xdr:to>
      <xdr:col>24</xdr:col>
      <xdr:colOff>63500</xdr:colOff>
      <xdr:row>33</xdr:row>
      <xdr:rowOff>124079</xdr:rowOff>
    </xdr:to>
    <xdr:cxnSp macro="">
      <xdr:nvCxnSpPr>
        <xdr:cNvPr id="61" name="直線コネクタ 60"/>
        <xdr:cNvCxnSpPr/>
      </xdr:nvCxnSpPr>
      <xdr:spPr>
        <a:xfrm flipV="1">
          <a:off x="3797300" y="575678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88265</xdr:rowOff>
    </xdr:from>
    <xdr:to>
      <xdr:col>19</xdr:col>
      <xdr:colOff>177800</xdr:colOff>
      <xdr:row>33</xdr:row>
      <xdr:rowOff>124079</xdr:rowOff>
    </xdr:to>
    <xdr:cxnSp macro="">
      <xdr:nvCxnSpPr>
        <xdr:cNvPr id="64" name="直線コネクタ 63"/>
        <xdr:cNvCxnSpPr/>
      </xdr:nvCxnSpPr>
      <xdr:spPr>
        <a:xfrm>
          <a:off x="2908300" y="574611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14732</xdr:rowOff>
    </xdr:from>
    <xdr:to>
      <xdr:col>15</xdr:col>
      <xdr:colOff>50800</xdr:colOff>
      <xdr:row>33</xdr:row>
      <xdr:rowOff>88265</xdr:rowOff>
    </xdr:to>
    <xdr:cxnSp macro="">
      <xdr:nvCxnSpPr>
        <xdr:cNvPr id="67" name="直線コネクタ 66"/>
        <xdr:cNvCxnSpPr/>
      </xdr:nvCxnSpPr>
      <xdr:spPr>
        <a:xfrm>
          <a:off x="2019300" y="5501132"/>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14732</xdr:rowOff>
    </xdr:from>
    <xdr:to>
      <xdr:col>10</xdr:col>
      <xdr:colOff>114300</xdr:colOff>
      <xdr:row>32</xdr:row>
      <xdr:rowOff>145415</xdr:rowOff>
    </xdr:to>
    <xdr:cxnSp macro="">
      <xdr:nvCxnSpPr>
        <xdr:cNvPr id="70" name="直線コネクタ 69"/>
        <xdr:cNvCxnSpPr/>
      </xdr:nvCxnSpPr>
      <xdr:spPr>
        <a:xfrm flipV="1">
          <a:off x="1130300" y="550113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48133</xdr:rowOff>
    </xdr:from>
    <xdr:to>
      <xdr:col>24</xdr:col>
      <xdr:colOff>114300</xdr:colOff>
      <xdr:row>33</xdr:row>
      <xdr:rowOff>149733</xdr:rowOff>
    </xdr:to>
    <xdr:sp macro="" textlink="">
      <xdr:nvSpPr>
        <xdr:cNvPr id="80" name="楕円 79"/>
        <xdr:cNvSpPr/>
      </xdr:nvSpPr>
      <xdr:spPr>
        <a:xfrm>
          <a:off x="4584700" y="57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71010</xdr:rowOff>
    </xdr:from>
    <xdr:ext cx="469744" cy="259045"/>
    <xdr:sp macro="" textlink="">
      <xdr:nvSpPr>
        <xdr:cNvPr id="81" name="議会費該当値テキスト"/>
        <xdr:cNvSpPr txBox="1"/>
      </xdr:nvSpPr>
      <xdr:spPr>
        <a:xfrm>
          <a:off x="4686300"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73279</xdr:rowOff>
    </xdr:from>
    <xdr:to>
      <xdr:col>20</xdr:col>
      <xdr:colOff>38100</xdr:colOff>
      <xdr:row>34</xdr:row>
      <xdr:rowOff>3429</xdr:rowOff>
    </xdr:to>
    <xdr:sp macro="" textlink="">
      <xdr:nvSpPr>
        <xdr:cNvPr id="82" name="楕円 81"/>
        <xdr:cNvSpPr/>
      </xdr:nvSpPr>
      <xdr:spPr>
        <a:xfrm>
          <a:off x="3746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19956</xdr:rowOff>
    </xdr:from>
    <xdr:ext cx="469744" cy="259045"/>
    <xdr:sp macro="" textlink="">
      <xdr:nvSpPr>
        <xdr:cNvPr id="83" name="テキスト ボックス 82"/>
        <xdr:cNvSpPr txBox="1"/>
      </xdr:nvSpPr>
      <xdr:spPr>
        <a:xfrm>
          <a:off x="3562428" y="5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37465</xdr:rowOff>
    </xdr:from>
    <xdr:to>
      <xdr:col>15</xdr:col>
      <xdr:colOff>101600</xdr:colOff>
      <xdr:row>33</xdr:row>
      <xdr:rowOff>139065</xdr:rowOff>
    </xdr:to>
    <xdr:sp macro="" textlink="">
      <xdr:nvSpPr>
        <xdr:cNvPr id="84" name="楕円 83"/>
        <xdr:cNvSpPr/>
      </xdr:nvSpPr>
      <xdr:spPr>
        <a:xfrm>
          <a:off x="2857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155592</xdr:rowOff>
    </xdr:from>
    <xdr:ext cx="469744" cy="259045"/>
    <xdr:sp macro="" textlink="">
      <xdr:nvSpPr>
        <xdr:cNvPr id="85" name="テキスト ボックス 84"/>
        <xdr:cNvSpPr txBox="1"/>
      </xdr:nvSpPr>
      <xdr:spPr>
        <a:xfrm>
          <a:off x="2673428" y="547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135382</xdr:rowOff>
    </xdr:from>
    <xdr:to>
      <xdr:col>10</xdr:col>
      <xdr:colOff>165100</xdr:colOff>
      <xdr:row>32</xdr:row>
      <xdr:rowOff>65532</xdr:rowOff>
    </xdr:to>
    <xdr:sp macro="" textlink="">
      <xdr:nvSpPr>
        <xdr:cNvPr id="86" name="楕円 85"/>
        <xdr:cNvSpPr/>
      </xdr:nvSpPr>
      <xdr:spPr>
        <a:xfrm>
          <a:off x="1968500" y="54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82059</xdr:rowOff>
    </xdr:from>
    <xdr:ext cx="469744" cy="259045"/>
    <xdr:sp macro="" textlink="">
      <xdr:nvSpPr>
        <xdr:cNvPr id="87" name="テキスト ボックス 86"/>
        <xdr:cNvSpPr txBox="1"/>
      </xdr:nvSpPr>
      <xdr:spPr>
        <a:xfrm>
          <a:off x="1784428" y="522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94615</xdr:rowOff>
    </xdr:from>
    <xdr:to>
      <xdr:col>6</xdr:col>
      <xdr:colOff>38100</xdr:colOff>
      <xdr:row>33</xdr:row>
      <xdr:rowOff>24765</xdr:rowOff>
    </xdr:to>
    <xdr:sp macro="" textlink="">
      <xdr:nvSpPr>
        <xdr:cNvPr id="88" name="楕円 87"/>
        <xdr:cNvSpPr/>
      </xdr:nvSpPr>
      <xdr:spPr>
        <a:xfrm>
          <a:off x="1079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41292</xdr:rowOff>
    </xdr:from>
    <xdr:ext cx="469744" cy="259045"/>
    <xdr:sp macro="" textlink="">
      <xdr:nvSpPr>
        <xdr:cNvPr id="89" name="テキスト ボックス 88"/>
        <xdr:cNvSpPr txBox="1"/>
      </xdr:nvSpPr>
      <xdr:spPr>
        <a:xfrm>
          <a:off x="895428" y="53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124155</xdr:rowOff>
    </xdr:from>
    <xdr:to>
      <xdr:col>24</xdr:col>
      <xdr:colOff>63500</xdr:colOff>
      <xdr:row>57</xdr:row>
      <xdr:rowOff>154787</xdr:rowOff>
    </xdr:to>
    <xdr:cxnSp macro="">
      <xdr:nvCxnSpPr>
        <xdr:cNvPr id="120" name="直線コネクタ 119"/>
        <xdr:cNvCxnSpPr/>
      </xdr:nvCxnSpPr>
      <xdr:spPr>
        <a:xfrm>
          <a:off x="3797300" y="9896805"/>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124155</xdr:rowOff>
    </xdr:from>
    <xdr:to>
      <xdr:col>19</xdr:col>
      <xdr:colOff>177800</xdr:colOff>
      <xdr:row>57</xdr:row>
      <xdr:rowOff>128492</xdr:rowOff>
    </xdr:to>
    <xdr:cxnSp macro="">
      <xdr:nvCxnSpPr>
        <xdr:cNvPr id="123" name="直線コネクタ 122"/>
        <xdr:cNvCxnSpPr/>
      </xdr:nvCxnSpPr>
      <xdr:spPr>
        <a:xfrm flipV="1">
          <a:off x="2908300" y="9896805"/>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30259</xdr:rowOff>
    </xdr:from>
    <xdr:to>
      <xdr:col>15</xdr:col>
      <xdr:colOff>50800</xdr:colOff>
      <xdr:row>57</xdr:row>
      <xdr:rowOff>128492</xdr:rowOff>
    </xdr:to>
    <xdr:cxnSp macro="">
      <xdr:nvCxnSpPr>
        <xdr:cNvPr id="126" name="直線コネクタ 125"/>
        <xdr:cNvCxnSpPr/>
      </xdr:nvCxnSpPr>
      <xdr:spPr>
        <a:xfrm>
          <a:off x="2019300" y="9802909"/>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27287</xdr:rowOff>
    </xdr:from>
    <xdr:to>
      <xdr:col>10</xdr:col>
      <xdr:colOff>114300</xdr:colOff>
      <xdr:row>57</xdr:row>
      <xdr:rowOff>30259</xdr:rowOff>
    </xdr:to>
    <xdr:cxnSp macro="">
      <xdr:nvCxnSpPr>
        <xdr:cNvPr id="129" name="直線コネクタ 128"/>
        <xdr:cNvCxnSpPr/>
      </xdr:nvCxnSpPr>
      <xdr:spPr>
        <a:xfrm>
          <a:off x="1130300" y="97999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160200</xdr:rowOff>
    </xdr:from>
    <xdr:ext cx="534377" cy="259045"/>
    <xdr:sp macro="" textlink="">
      <xdr:nvSpPr>
        <xdr:cNvPr id="133" name="テキスト ボックス 132"/>
        <xdr:cNvSpPr txBox="1"/>
      </xdr:nvSpPr>
      <xdr:spPr>
        <a:xfrm>
          <a:off x="863111" y="9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103987</xdr:rowOff>
    </xdr:from>
    <xdr:to>
      <xdr:col>24</xdr:col>
      <xdr:colOff>114300</xdr:colOff>
      <xdr:row>58</xdr:row>
      <xdr:rowOff>34137</xdr:rowOff>
    </xdr:to>
    <xdr:sp macro="" textlink="">
      <xdr:nvSpPr>
        <xdr:cNvPr id="139" name="楕円 138"/>
        <xdr:cNvSpPr/>
      </xdr:nvSpPr>
      <xdr:spPr>
        <a:xfrm>
          <a:off x="4584700" y="98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82414</xdr:rowOff>
    </xdr:from>
    <xdr:ext cx="534377" cy="259045"/>
    <xdr:sp macro="" textlink="">
      <xdr:nvSpPr>
        <xdr:cNvPr id="140" name="総務費該当値テキスト"/>
        <xdr:cNvSpPr txBox="1"/>
      </xdr:nvSpPr>
      <xdr:spPr>
        <a:xfrm>
          <a:off x="4686300" y="9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73355</xdr:rowOff>
    </xdr:from>
    <xdr:to>
      <xdr:col>20</xdr:col>
      <xdr:colOff>38100</xdr:colOff>
      <xdr:row>58</xdr:row>
      <xdr:rowOff>3505</xdr:rowOff>
    </xdr:to>
    <xdr:sp macro="" textlink="">
      <xdr:nvSpPr>
        <xdr:cNvPr id="141" name="楕円 140"/>
        <xdr:cNvSpPr/>
      </xdr:nvSpPr>
      <xdr:spPr>
        <a:xfrm>
          <a:off x="3746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166082</xdr:rowOff>
    </xdr:from>
    <xdr:ext cx="534377" cy="259045"/>
    <xdr:sp macro="" textlink="">
      <xdr:nvSpPr>
        <xdr:cNvPr id="142" name="テキスト ボックス 141"/>
        <xdr:cNvSpPr txBox="1"/>
      </xdr:nvSpPr>
      <xdr:spPr>
        <a:xfrm>
          <a:off x="3530111" y="99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77692</xdr:rowOff>
    </xdr:from>
    <xdr:to>
      <xdr:col>15</xdr:col>
      <xdr:colOff>101600</xdr:colOff>
      <xdr:row>58</xdr:row>
      <xdr:rowOff>7842</xdr:rowOff>
    </xdr:to>
    <xdr:sp macro="" textlink="">
      <xdr:nvSpPr>
        <xdr:cNvPr id="143" name="楕円 142"/>
        <xdr:cNvSpPr/>
      </xdr:nvSpPr>
      <xdr:spPr>
        <a:xfrm>
          <a:off x="2857500" y="98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170419</xdr:rowOff>
    </xdr:from>
    <xdr:ext cx="534377" cy="259045"/>
    <xdr:sp macro="" textlink="">
      <xdr:nvSpPr>
        <xdr:cNvPr id="144" name="テキスト ボックス 143"/>
        <xdr:cNvSpPr txBox="1"/>
      </xdr:nvSpPr>
      <xdr:spPr>
        <a:xfrm>
          <a:off x="2641111" y="99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150909</xdr:rowOff>
    </xdr:from>
    <xdr:to>
      <xdr:col>10</xdr:col>
      <xdr:colOff>165100</xdr:colOff>
      <xdr:row>57</xdr:row>
      <xdr:rowOff>81059</xdr:rowOff>
    </xdr:to>
    <xdr:sp macro="" textlink="">
      <xdr:nvSpPr>
        <xdr:cNvPr id="145" name="楕円 144"/>
        <xdr:cNvSpPr/>
      </xdr:nvSpPr>
      <xdr:spPr>
        <a:xfrm>
          <a:off x="1968500" y="97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97586</xdr:rowOff>
    </xdr:from>
    <xdr:ext cx="599010" cy="259045"/>
    <xdr:sp macro="" textlink="">
      <xdr:nvSpPr>
        <xdr:cNvPr id="146" name="テキスト ボックス 145"/>
        <xdr:cNvSpPr txBox="1"/>
      </xdr:nvSpPr>
      <xdr:spPr>
        <a:xfrm>
          <a:off x="1719795" y="952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147937</xdr:rowOff>
    </xdr:from>
    <xdr:to>
      <xdr:col>6</xdr:col>
      <xdr:colOff>38100</xdr:colOff>
      <xdr:row>57</xdr:row>
      <xdr:rowOff>78087</xdr:rowOff>
    </xdr:to>
    <xdr:sp macro="" textlink="">
      <xdr:nvSpPr>
        <xdr:cNvPr id="147" name="楕円 146"/>
        <xdr:cNvSpPr/>
      </xdr:nvSpPr>
      <xdr:spPr>
        <a:xfrm>
          <a:off x="1079500" y="97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94614</xdr:rowOff>
    </xdr:from>
    <xdr:ext cx="599010" cy="259045"/>
    <xdr:sp macro="" textlink="">
      <xdr:nvSpPr>
        <xdr:cNvPr id="148" name="テキスト ボックス 147"/>
        <xdr:cNvSpPr txBox="1"/>
      </xdr:nvSpPr>
      <xdr:spPr>
        <a:xfrm>
          <a:off x="830795" y="95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41968</xdr:rowOff>
    </xdr:from>
    <xdr:to>
      <xdr:col>24</xdr:col>
      <xdr:colOff>63500</xdr:colOff>
      <xdr:row>74</xdr:row>
      <xdr:rowOff>88243</xdr:rowOff>
    </xdr:to>
    <xdr:cxnSp macro="">
      <xdr:nvCxnSpPr>
        <xdr:cNvPr id="180" name="直線コネクタ 179"/>
        <xdr:cNvCxnSpPr/>
      </xdr:nvCxnSpPr>
      <xdr:spPr>
        <a:xfrm>
          <a:off x="3797300" y="12729268"/>
          <a:ext cx="8382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41968</xdr:rowOff>
    </xdr:from>
    <xdr:to>
      <xdr:col>19</xdr:col>
      <xdr:colOff>177800</xdr:colOff>
      <xdr:row>74</xdr:row>
      <xdr:rowOff>89038</xdr:rowOff>
    </xdr:to>
    <xdr:cxnSp macro="">
      <xdr:nvCxnSpPr>
        <xdr:cNvPr id="183" name="直線コネクタ 182"/>
        <xdr:cNvCxnSpPr/>
      </xdr:nvCxnSpPr>
      <xdr:spPr>
        <a:xfrm flipV="1">
          <a:off x="2908300" y="12729268"/>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89038</xdr:rowOff>
    </xdr:from>
    <xdr:to>
      <xdr:col>15</xdr:col>
      <xdr:colOff>50800</xdr:colOff>
      <xdr:row>75</xdr:row>
      <xdr:rowOff>26576</xdr:rowOff>
    </xdr:to>
    <xdr:cxnSp macro="">
      <xdr:nvCxnSpPr>
        <xdr:cNvPr id="186" name="直線コネクタ 185"/>
        <xdr:cNvCxnSpPr/>
      </xdr:nvCxnSpPr>
      <xdr:spPr>
        <a:xfrm flipV="1">
          <a:off x="2019300" y="12776338"/>
          <a:ext cx="889000" cy="1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8636</xdr:rowOff>
    </xdr:from>
    <xdr:to>
      <xdr:col>10</xdr:col>
      <xdr:colOff>114300</xdr:colOff>
      <xdr:row>75</xdr:row>
      <xdr:rowOff>26576</xdr:rowOff>
    </xdr:to>
    <xdr:cxnSp macro="">
      <xdr:nvCxnSpPr>
        <xdr:cNvPr id="189" name="直線コネクタ 188"/>
        <xdr:cNvCxnSpPr/>
      </xdr:nvCxnSpPr>
      <xdr:spPr>
        <a:xfrm>
          <a:off x="1130300" y="12867386"/>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37443</xdr:rowOff>
    </xdr:from>
    <xdr:to>
      <xdr:col>24</xdr:col>
      <xdr:colOff>114300</xdr:colOff>
      <xdr:row>74</xdr:row>
      <xdr:rowOff>139043</xdr:rowOff>
    </xdr:to>
    <xdr:sp macro="" textlink="">
      <xdr:nvSpPr>
        <xdr:cNvPr id="199" name="楕円 198"/>
        <xdr:cNvSpPr/>
      </xdr:nvSpPr>
      <xdr:spPr>
        <a:xfrm>
          <a:off x="4584700" y="127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60320</xdr:rowOff>
    </xdr:from>
    <xdr:ext cx="599010" cy="259045"/>
    <xdr:sp macro="" textlink="">
      <xdr:nvSpPr>
        <xdr:cNvPr id="200" name="民生費該当値テキスト"/>
        <xdr:cNvSpPr txBox="1"/>
      </xdr:nvSpPr>
      <xdr:spPr>
        <a:xfrm>
          <a:off x="4686300" y="125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162618</xdr:rowOff>
    </xdr:from>
    <xdr:to>
      <xdr:col>20</xdr:col>
      <xdr:colOff>38100</xdr:colOff>
      <xdr:row>74</xdr:row>
      <xdr:rowOff>92768</xdr:rowOff>
    </xdr:to>
    <xdr:sp macro="" textlink="">
      <xdr:nvSpPr>
        <xdr:cNvPr id="201" name="楕円 200"/>
        <xdr:cNvSpPr/>
      </xdr:nvSpPr>
      <xdr:spPr>
        <a:xfrm>
          <a:off x="3746500" y="126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109295</xdr:rowOff>
    </xdr:from>
    <xdr:ext cx="599010" cy="259045"/>
    <xdr:sp macro="" textlink="">
      <xdr:nvSpPr>
        <xdr:cNvPr id="202" name="テキスト ボックス 201"/>
        <xdr:cNvSpPr txBox="1"/>
      </xdr:nvSpPr>
      <xdr:spPr>
        <a:xfrm>
          <a:off x="3497795" y="1245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38238</xdr:rowOff>
    </xdr:from>
    <xdr:to>
      <xdr:col>15</xdr:col>
      <xdr:colOff>101600</xdr:colOff>
      <xdr:row>74</xdr:row>
      <xdr:rowOff>139838</xdr:rowOff>
    </xdr:to>
    <xdr:sp macro="" textlink="">
      <xdr:nvSpPr>
        <xdr:cNvPr id="203" name="楕円 202"/>
        <xdr:cNvSpPr/>
      </xdr:nvSpPr>
      <xdr:spPr>
        <a:xfrm>
          <a:off x="2857500" y="127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156365</xdr:rowOff>
    </xdr:from>
    <xdr:ext cx="599010" cy="259045"/>
    <xdr:sp macro="" textlink="">
      <xdr:nvSpPr>
        <xdr:cNvPr id="204" name="テキスト ボックス 203"/>
        <xdr:cNvSpPr txBox="1"/>
      </xdr:nvSpPr>
      <xdr:spPr>
        <a:xfrm>
          <a:off x="2608795" y="1250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147226</xdr:rowOff>
    </xdr:from>
    <xdr:to>
      <xdr:col>10</xdr:col>
      <xdr:colOff>165100</xdr:colOff>
      <xdr:row>75</xdr:row>
      <xdr:rowOff>77376</xdr:rowOff>
    </xdr:to>
    <xdr:sp macro="" textlink="">
      <xdr:nvSpPr>
        <xdr:cNvPr id="205" name="楕円 204"/>
        <xdr:cNvSpPr/>
      </xdr:nvSpPr>
      <xdr:spPr>
        <a:xfrm>
          <a:off x="1968500" y="128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68503</xdr:rowOff>
    </xdr:from>
    <xdr:ext cx="599010" cy="259045"/>
    <xdr:sp macro="" textlink="">
      <xdr:nvSpPr>
        <xdr:cNvPr id="206" name="テキスト ボックス 205"/>
        <xdr:cNvSpPr txBox="1"/>
      </xdr:nvSpPr>
      <xdr:spPr>
        <a:xfrm>
          <a:off x="1719795" y="129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129286</xdr:rowOff>
    </xdr:from>
    <xdr:to>
      <xdr:col>6</xdr:col>
      <xdr:colOff>38100</xdr:colOff>
      <xdr:row>75</xdr:row>
      <xdr:rowOff>59436</xdr:rowOff>
    </xdr:to>
    <xdr:sp macro="" textlink="">
      <xdr:nvSpPr>
        <xdr:cNvPr id="207" name="楕円 206"/>
        <xdr:cNvSpPr/>
      </xdr:nvSpPr>
      <xdr:spPr>
        <a:xfrm>
          <a:off x="1079500" y="128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75963</xdr:rowOff>
    </xdr:from>
    <xdr:ext cx="599010" cy="259045"/>
    <xdr:sp macro="" textlink="">
      <xdr:nvSpPr>
        <xdr:cNvPr id="208" name="テキスト ボックス 207"/>
        <xdr:cNvSpPr txBox="1"/>
      </xdr:nvSpPr>
      <xdr:spPr>
        <a:xfrm>
          <a:off x="830795" y="1259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56159</xdr:rowOff>
    </xdr:from>
    <xdr:to>
      <xdr:col>24</xdr:col>
      <xdr:colOff>63500</xdr:colOff>
      <xdr:row>99</xdr:row>
      <xdr:rowOff>70917</xdr:rowOff>
    </xdr:to>
    <xdr:cxnSp macro="">
      <xdr:nvCxnSpPr>
        <xdr:cNvPr id="238" name="直線コネクタ 237"/>
        <xdr:cNvCxnSpPr/>
      </xdr:nvCxnSpPr>
      <xdr:spPr>
        <a:xfrm flipV="1">
          <a:off x="3797300" y="17029709"/>
          <a:ext cx="8382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24270</xdr:rowOff>
    </xdr:from>
    <xdr:to>
      <xdr:col>19</xdr:col>
      <xdr:colOff>177800</xdr:colOff>
      <xdr:row>99</xdr:row>
      <xdr:rowOff>70917</xdr:rowOff>
    </xdr:to>
    <xdr:cxnSp macro="">
      <xdr:nvCxnSpPr>
        <xdr:cNvPr id="241" name="直線コネクタ 240"/>
        <xdr:cNvCxnSpPr/>
      </xdr:nvCxnSpPr>
      <xdr:spPr>
        <a:xfrm>
          <a:off x="2908300" y="16997820"/>
          <a:ext cx="889000" cy="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24270</xdr:rowOff>
    </xdr:from>
    <xdr:to>
      <xdr:col>15</xdr:col>
      <xdr:colOff>50800</xdr:colOff>
      <xdr:row>99</xdr:row>
      <xdr:rowOff>65660</xdr:rowOff>
    </xdr:to>
    <xdr:cxnSp macro="">
      <xdr:nvCxnSpPr>
        <xdr:cNvPr id="244" name="直線コネクタ 243"/>
        <xdr:cNvCxnSpPr/>
      </xdr:nvCxnSpPr>
      <xdr:spPr>
        <a:xfrm flipV="1">
          <a:off x="2019300" y="16997820"/>
          <a:ext cx="889000" cy="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32195</xdr:rowOff>
    </xdr:from>
    <xdr:to>
      <xdr:col>10</xdr:col>
      <xdr:colOff>114300</xdr:colOff>
      <xdr:row>99</xdr:row>
      <xdr:rowOff>65660</xdr:rowOff>
    </xdr:to>
    <xdr:cxnSp macro="">
      <xdr:nvCxnSpPr>
        <xdr:cNvPr id="247" name="直線コネクタ 246"/>
        <xdr:cNvCxnSpPr/>
      </xdr:nvCxnSpPr>
      <xdr:spPr>
        <a:xfrm>
          <a:off x="1130300" y="17005745"/>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5359</xdr:rowOff>
    </xdr:from>
    <xdr:to>
      <xdr:col>24</xdr:col>
      <xdr:colOff>114300</xdr:colOff>
      <xdr:row>99</xdr:row>
      <xdr:rowOff>106959</xdr:rowOff>
    </xdr:to>
    <xdr:sp macro="" textlink="">
      <xdr:nvSpPr>
        <xdr:cNvPr id="257" name="楕円 256"/>
        <xdr:cNvSpPr/>
      </xdr:nvSpPr>
      <xdr:spPr>
        <a:xfrm>
          <a:off x="4584700" y="169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91736</xdr:rowOff>
    </xdr:from>
    <xdr:ext cx="534377" cy="259045"/>
    <xdr:sp macro="" textlink="">
      <xdr:nvSpPr>
        <xdr:cNvPr id="258" name="衛生費該当値テキスト"/>
        <xdr:cNvSpPr txBox="1"/>
      </xdr:nvSpPr>
      <xdr:spPr>
        <a:xfrm>
          <a:off x="4686300" y="168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20117</xdr:rowOff>
    </xdr:from>
    <xdr:to>
      <xdr:col>20</xdr:col>
      <xdr:colOff>38100</xdr:colOff>
      <xdr:row>99</xdr:row>
      <xdr:rowOff>121717</xdr:rowOff>
    </xdr:to>
    <xdr:sp macro="" textlink="">
      <xdr:nvSpPr>
        <xdr:cNvPr id="259" name="楕円 258"/>
        <xdr:cNvSpPr/>
      </xdr:nvSpPr>
      <xdr:spPr>
        <a:xfrm>
          <a:off x="3746500" y="169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112844</xdr:rowOff>
    </xdr:from>
    <xdr:ext cx="534377" cy="259045"/>
    <xdr:sp macro="" textlink="">
      <xdr:nvSpPr>
        <xdr:cNvPr id="260" name="テキスト ボックス 259"/>
        <xdr:cNvSpPr txBox="1"/>
      </xdr:nvSpPr>
      <xdr:spPr>
        <a:xfrm>
          <a:off x="3530111" y="170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144920</xdr:rowOff>
    </xdr:from>
    <xdr:to>
      <xdr:col>15</xdr:col>
      <xdr:colOff>101600</xdr:colOff>
      <xdr:row>99</xdr:row>
      <xdr:rowOff>75070</xdr:rowOff>
    </xdr:to>
    <xdr:sp macro="" textlink="">
      <xdr:nvSpPr>
        <xdr:cNvPr id="261" name="楕円 260"/>
        <xdr:cNvSpPr/>
      </xdr:nvSpPr>
      <xdr:spPr>
        <a:xfrm>
          <a:off x="2857500" y="169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66197</xdr:rowOff>
    </xdr:from>
    <xdr:ext cx="534377" cy="259045"/>
    <xdr:sp macro="" textlink="">
      <xdr:nvSpPr>
        <xdr:cNvPr id="262" name="テキスト ボックス 261"/>
        <xdr:cNvSpPr txBox="1"/>
      </xdr:nvSpPr>
      <xdr:spPr>
        <a:xfrm>
          <a:off x="2641111" y="170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14860</xdr:rowOff>
    </xdr:from>
    <xdr:to>
      <xdr:col>10</xdr:col>
      <xdr:colOff>165100</xdr:colOff>
      <xdr:row>99</xdr:row>
      <xdr:rowOff>116460</xdr:rowOff>
    </xdr:to>
    <xdr:sp macro="" textlink="">
      <xdr:nvSpPr>
        <xdr:cNvPr id="263" name="楕円 262"/>
        <xdr:cNvSpPr/>
      </xdr:nvSpPr>
      <xdr:spPr>
        <a:xfrm>
          <a:off x="1968500" y="169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107587</xdr:rowOff>
    </xdr:from>
    <xdr:ext cx="534377" cy="259045"/>
    <xdr:sp macro="" textlink="">
      <xdr:nvSpPr>
        <xdr:cNvPr id="264" name="テキスト ボックス 263"/>
        <xdr:cNvSpPr txBox="1"/>
      </xdr:nvSpPr>
      <xdr:spPr>
        <a:xfrm>
          <a:off x="1752111" y="170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152845</xdr:rowOff>
    </xdr:from>
    <xdr:to>
      <xdr:col>6</xdr:col>
      <xdr:colOff>38100</xdr:colOff>
      <xdr:row>99</xdr:row>
      <xdr:rowOff>82995</xdr:rowOff>
    </xdr:to>
    <xdr:sp macro="" textlink="">
      <xdr:nvSpPr>
        <xdr:cNvPr id="265" name="楕円 264"/>
        <xdr:cNvSpPr/>
      </xdr:nvSpPr>
      <xdr:spPr>
        <a:xfrm>
          <a:off x="1079500" y="169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74122</xdr:rowOff>
    </xdr:from>
    <xdr:ext cx="534377" cy="259045"/>
    <xdr:sp macro="" textlink="">
      <xdr:nvSpPr>
        <xdr:cNvPr id="266" name="テキスト ボックス 265"/>
        <xdr:cNvSpPr txBox="1"/>
      </xdr:nvSpPr>
      <xdr:spPr>
        <a:xfrm>
          <a:off x="863111" y="170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73787</xdr:rowOff>
    </xdr:from>
    <xdr:to>
      <xdr:col>55</xdr:col>
      <xdr:colOff>0</xdr:colOff>
      <xdr:row>33</xdr:row>
      <xdr:rowOff>131699</xdr:rowOff>
    </xdr:to>
    <xdr:cxnSp macro="">
      <xdr:nvCxnSpPr>
        <xdr:cNvPr id="295" name="直線コネクタ 294"/>
        <xdr:cNvCxnSpPr/>
      </xdr:nvCxnSpPr>
      <xdr:spPr>
        <a:xfrm>
          <a:off x="9639300" y="5731637"/>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53975</xdr:rowOff>
    </xdr:from>
    <xdr:to>
      <xdr:col>50</xdr:col>
      <xdr:colOff>114300</xdr:colOff>
      <xdr:row>33</xdr:row>
      <xdr:rowOff>73787</xdr:rowOff>
    </xdr:to>
    <xdr:cxnSp macro="">
      <xdr:nvCxnSpPr>
        <xdr:cNvPr id="298" name="直線コネクタ 297"/>
        <xdr:cNvCxnSpPr/>
      </xdr:nvCxnSpPr>
      <xdr:spPr>
        <a:xfrm>
          <a:off x="8750300" y="571182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57023</xdr:rowOff>
    </xdr:from>
    <xdr:to>
      <xdr:col>45</xdr:col>
      <xdr:colOff>177800</xdr:colOff>
      <xdr:row>33</xdr:row>
      <xdr:rowOff>53975</xdr:rowOff>
    </xdr:to>
    <xdr:cxnSp macro="">
      <xdr:nvCxnSpPr>
        <xdr:cNvPr id="301" name="直線コネクタ 300"/>
        <xdr:cNvCxnSpPr/>
      </xdr:nvCxnSpPr>
      <xdr:spPr>
        <a:xfrm>
          <a:off x="7861300" y="5543423"/>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25798</xdr:rowOff>
    </xdr:from>
    <xdr:ext cx="378565" cy="259045"/>
    <xdr:sp macro="" textlink="">
      <xdr:nvSpPr>
        <xdr:cNvPr id="303" name="テキスト ボックス 302"/>
        <xdr:cNvSpPr txBox="1"/>
      </xdr:nvSpPr>
      <xdr:spPr>
        <a:xfrm>
          <a:off x="8561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23495</xdr:rowOff>
    </xdr:from>
    <xdr:to>
      <xdr:col>41</xdr:col>
      <xdr:colOff>50800</xdr:colOff>
      <xdr:row>32</xdr:row>
      <xdr:rowOff>57023</xdr:rowOff>
    </xdr:to>
    <xdr:cxnSp macro="">
      <xdr:nvCxnSpPr>
        <xdr:cNvPr id="304" name="直線コネクタ 303"/>
        <xdr:cNvCxnSpPr/>
      </xdr:nvCxnSpPr>
      <xdr:spPr>
        <a:xfrm>
          <a:off x="6972300" y="5338445"/>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123334</xdr:rowOff>
    </xdr:from>
    <xdr:ext cx="378565" cy="259045"/>
    <xdr:sp macro="" textlink="">
      <xdr:nvSpPr>
        <xdr:cNvPr id="306" name="テキスト ボックス 305"/>
        <xdr:cNvSpPr txBox="1"/>
      </xdr:nvSpPr>
      <xdr:spPr>
        <a:xfrm>
          <a:off x="7672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82186</xdr:rowOff>
    </xdr:from>
    <xdr:ext cx="469744" cy="259045"/>
    <xdr:sp macro="" textlink="">
      <xdr:nvSpPr>
        <xdr:cNvPr id="308" name="テキスト ボックス 307"/>
        <xdr:cNvSpPr txBox="1"/>
      </xdr:nvSpPr>
      <xdr:spPr>
        <a:xfrm>
          <a:off x="6737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80899</xdr:rowOff>
    </xdr:from>
    <xdr:to>
      <xdr:col>55</xdr:col>
      <xdr:colOff>50800</xdr:colOff>
      <xdr:row>34</xdr:row>
      <xdr:rowOff>11049</xdr:rowOff>
    </xdr:to>
    <xdr:sp macro="" textlink="">
      <xdr:nvSpPr>
        <xdr:cNvPr id="314" name="楕円 313"/>
        <xdr:cNvSpPr/>
      </xdr:nvSpPr>
      <xdr:spPr>
        <a:xfrm>
          <a:off x="104267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103776</xdr:rowOff>
    </xdr:from>
    <xdr:ext cx="469744" cy="259045"/>
    <xdr:sp macro="" textlink="">
      <xdr:nvSpPr>
        <xdr:cNvPr id="315" name="労働費該当値テキスト"/>
        <xdr:cNvSpPr txBox="1"/>
      </xdr:nvSpPr>
      <xdr:spPr>
        <a:xfrm>
          <a:off x="10528300"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22987</xdr:rowOff>
    </xdr:from>
    <xdr:to>
      <xdr:col>50</xdr:col>
      <xdr:colOff>165100</xdr:colOff>
      <xdr:row>33</xdr:row>
      <xdr:rowOff>124587</xdr:rowOff>
    </xdr:to>
    <xdr:sp macro="" textlink="">
      <xdr:nvSpPr>
        <xdr:cNvPr id="316" name="楕円 315"/>
        <xdr:cNvSpPr/>
      </xdr:nvSpPr>
      <xdr:spPr>
        <a:xfrm>
          <a:off x="9588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141114</xdr:rowOff>
    </xdr:from>
    <xdr:ext cx="469744" cy="259045"/>
    <xdr:sp macro="" textlink="">
      <xdr:nvSpPr>
        <xdr:cNvPr id="317" name="テキスト ボックス 316"/>
        <xdr:cNvSpPr txBox="1"/>
      </xdr:nvSpPr>
      <xdr:spPr>
        <a:xfrm>
          <a:off x="9404428" y="5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3175</xdr:rowOff>
    </xdr:from>
    <xdr:to>
      <xdr:col>46</xdr:col>
      <xdr:colOff>38100</xdr:colOff>
      <xdr:row>33</xdr:row>
      <xdr:rowOff>104775</xdr:rowOff>
    </xdr:to>
    <xdr:sp macro="" textlink="">
      <xdr:nvSpPr>
        <xdr:cNvPr id="318" name="楕円 317"/>
        <xdr:cNvSpPr/>
      </xdr:nvSpPr>
      <xdr:spPr>
        <a:xfrm>
          <a:off x="8699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121302</xdr:rowOff>
    </xdr:from>
    <xdr:ext cx="469744" cy="259045"/>
    <xdr:sp macro="" textlink="">
      <xdr:nvSpPr>
        <xdr:cNvPr id="319" name="テキスト ボックス 318"/>
        <xdr:cNvSpPr txBox="1"/>
      </xdr:nvSpPr>
      <xdr:spPr>
        <a:xfrm>
          <a:off x="8515428"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6223</xdr:rowOff>
    </xdr:from>
    <xdr:to>
      <xdr:col>41</xdr:col>
      <xdr:colOff>101600</xdr:colOff>
      <xdr:row>32</xdr:row>
      <xdr:rowOff>107823</xdr:rowOff>
    </xdr:to>
    <xdr:sp macro="" textlink="">
      <xdr:nvSpPr>
        <xdr:cNvPr id="320" name="楕円 319"/>
        <xdr:cNvSpPr/>
      </xdr:nvSpPr>
      <xdr:spPr>
        <a:xfrm>
          <a:off x="7810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124350</xdr:rowOff>
    </xdr:from>
    <xdr:ext cx="469744" cy="259045"/>
    <xdr:sp macro="" textlink="">
      <xdr:nvSpPr>
        <xdr:cNvPr id="321" name="テキスト ボックス 320"/>
        <xdr:cNvSpPr txBox="1"/>
      </xdr:nvSpPr>
      <xdr:spPr>
        <a:xfrm>
          <a:off x="7626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144145</xdr:rowOff>
    </xdr:from>
    <xdr:to>
      <xdr:col>36</xdr:col>
      <xdr:colOff>165100</xdr:colOff>
      <xdr:row>31</xdr:row>
      <xdr:rowOff>74295</xdr:rowOff>
    </xdr:to>
    <xdr:sp macro="" textlink="">
      <xdr:nvSpPr>
        <xdr:cNvPr id="322" name="楕円 321"/>
        <xdr:cNvSpPr/>
      </xdr:nvSpPr>
      <xdr:spPr>
        <a:xfrm>
          <a:off x="6921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90822</xdr:rowOff>
    </xdr:from>
    <xdr:ext cx="469744" cy="259045"/>
    <xdr:sp macro="" textlink="">
      <xdr:nvSpPr>
        <xdr:cNvPr id="323" name="テキスト ボックス 322"/>
        <xdr:cNvSpPr txBox="1"/>
      </xdr:nvSpPr>
      <xdr:spPr>
        <a:xfrm>
          <a:off x="6737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119825</xdr:rowOff>
    </xdr:from>
    <xdr:to>
      <xdr:col>55</xdr:col>
      <xdr:colOff>0</xdr:colOff>
      <xdr:row>57</xdr:row>
      <xdr:rowOff>125367</xdr:rowOff>
    </xdr:to>
    <xdr:cxnSp macro="">
      <xdr:nvCxnSpPr>
        <xdr:cNvPr id="350" name="直線コネクタ 349"/>
        <xdr:cNvCxnSpPr/>
      </xdr:nvCxnSpPr>
      <xdr:spPr>
        <a:xfrm flipV="1">
          <a:off x="9639300" y="9892475"/>
          <a:ext cx="8382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88370</xdr:rowOff>
    </xdr:from>
    <xdr:to>
      <xdr:col>50</xdr:col>
      <xdr:colOff>114300</xdr:colOff>
      <xdr:row>57</xdr:row>
      <xdr:rowOff>125367</xdr:rowOff>
    </xdr:to>
    <xdr:cxnSp macro="">
      <xdr:nvCxnSpPr>
        <xdr:cNvPr id="353" name="直線コネクタ 352"/>
        <xdr:cNvCxnSpPr/>
      </xdr:nvCxnSpPr>
      <xdr:spPr>
        <a:xfrm>
          <a:off x="8750300" y="9861020"/>
          <a:ext cx="889000" cy="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30831</xdr:rowOff>
    </xdr:from>
    <xdr:to>
      <xdr:col>45</xdr:col>
      <xdr:colOff>177800</xdr:colOff>
      <xdr:row>57</xdr:row>
      <xdr:rowOff>88370</xdr:rowOff>
    </xdr:to>
    <xdr:cxnSp macro="">
      <xdr:nvCxnSpPr>
        <xdr:cNvPr id="356" name="直線コネクタ 355"/>
        <xdr:cNvCxnSpPr/>
      </xdr:nvCxnSpPr>
      <xdr:spPr>
        <a:xfrm>
          <a:off x="7861300" y="9803481"/>
          <a:ext cx="8890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30831</xdr:rowOff>
    </xdr:from>
    <xdr:to>
      <xdr:col>41</xdr:col>
      <xdr:colOff>50800</xdr:colOff>
      <xdr:row>57</xdr:row>
      <xdr:rowOff>107550</xdr:rowOff>
    </xdr:to>
    <xdr:cxnSp macro="">
      <xdr:nvCxnSpPr>
        <xdr:cNvPr id="359" name="直線コネクタ 358"/>
        <xdr:cNvCxnSpPr/>
      </xdr:nvCxnSpPr>
      <xdr:spPr>
        <a:xfrm flipV="1">
          <a:off x="6972300" y="9803481"/>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69025</xdr:rowOff>
    </xdr:from>
    <xdr:to>
      <xdr:col>55</xdr:col>
      <xdr:colOff>50800</xdr:colOff>
      <xdr:row>57</xdr:row>
      <xdr:rowOff>170625</xdr:rowOff>
    </xdr:to>
    <xdr:sp macro="" textlink="">
      <xdr:nvSpPr>
        <xdr:cNvPr id="369" name="楕円 368"/>
        <xdr:cNvSpPr/>
      </xdr:nvSpPr>
      <xdr:spPr>
        <a:xfrm>
          <a:off x="10426700" y="98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155402</xdr:rowOff>
    </xdr:from>
    <xdr:ext cx="534377" cy="259045"/>
    <xdr:sp macro="" textlink="">
      <xdr:nvSpPr>
        <xdr:cNvPr id="370" name="農林水産業費該当値テキスト"/>
        <xdr:cNvSpPr txBox="1"/>
      </xdr:nvSpPr>
      <xdr:spPr>
        <a:xfrm>
          <a:off x="10528300" y="97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74567</xdr:rowOff>
    </xdr:from>
    <xdr:to>
      <xdr:col>50</xdr:col>
      <xdr:colOff>165100</xdr:colOff>
      <xdr:row>58</xdr:row>
      <xdr:rowOff>4717</xdr:rowOff>
    </xdr:to>
    <xdr:sp macro="" textlink="">
      <xdr:nvSpPr>
        <xdr:cNvPr id="371" name="楕円 370"/>
        <xdr:cNvSpPr/>
      </xdr:nvSpPr>
      <xdr:spPr>
        <a:xfrm>
          <a:off x="95885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167294</xdr:rowOff>
    </xdr:from>
    <xdr:ext cx="534377" cy="259045"/>
    <xdr:sp macro="" textlink="">
      <xdr:nvSpPr>
        <xdr:cNvPr id="372" name="テキスト ボックス 371"/>
        <xdr:cNvSpPr txBox="1"/>
      </xdr:nvSpPr>
      <xdr:spPr>
        <a:xfrm>
          <a:off x="9372111" y="99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37570</xdr:rowOff>
    </xdr:from>
    <xdr:to>
      <xdr:col>46</xdr:col>
      <xdr:colOff>38100</xdr:colOff>
      <xdr:row>57</xdr:row>
      <xdr:rowOff>139170</xdr:rowOff>
    </xdr:to>
    <xdr:sp macro="" textlink="">
      <xdr:nvSpPr>
        <xdr:cNvPr id="373" name="楕円 372"/>
        <xdr:cNvSpPr/>
      </xdr:nvSpPr>
      <xdr:spPr>
        <a:xfrm>
          <a:off x="8699500" y="98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130297</xdr:rowOff>
    </xdr:from>
    <xdr:ext cx="534377" cy="259045"/>
    <xdr:sp macro="" textlink="">
      <xdr:nvSpPr>
        <xdr:cNvPr id="374" name="テキスト ボックス 373"/>
        <xdr:cNvSpPr txBox="1"/>
      </xdr:nvSpPr>
      <xdr:spPr>
        <a:xfrm>
          <a:off x="8483111" y="99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151481</xdr:rowOff>
    </xdr:from>
    <xdr:to>
      <xdr:col>41</xdr:col>
      <xdr:colOff>101600</xdr:colOff>
      <xdr:row>57</xdr:row>
      <xdr:rowOff>81631</xdr:rowOff>
    </xdr:to>
    <xdr:sp macro="" textlink="">
      <xdr:nvSpPr>
        <xdr:cNvPr id="375" name="楕円 374"/>
        <xdr:cNvSpPr/>
      </xdr:nvSpPr>
      <xdr:spPr>
        <a:xfrm>
          <a:off x="7810500" y="97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72758</xdr:rowOff>
    </xdr:from>
    <xdr:ext cx="534377" cy="259045"/>
    <xdr:sp macro="" textlink="">
      <xdr:nvSpPr>
        <xdr:cNvPr id="376" name="テキスト ボックス 375"/>
        <xdr:cNvSpPr txBox="1"/>
      </xdr:nvSpPr>
      <xdr:spPr>
        <a:xfrm>
          <a:off x="7594111" y="98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56750</xdr:rowOff>
    </xdr:from>
    <xdr:to>
      <xdr:col>36</xdr:col>
      <xdr:colOff>165100</xdr:colOff>
      <xdr:row>57</xdr:row>
      <xdr:rowOff>158350</xdr:rowOff>
    </xdr:to>
    <xdr:sp macro="" textlink="">
      <xdr:nvSpPr>
        <xdr:cNvPr id="377" name="楕円 376"/>
        <xdr:cNvSpPr/>
      </xdr:nvSpPr>
      <xdr:spPr>
        <a:xfrm>
          <a:off x="6921500" y="98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149477</xdr:rowOff>
    </xdr:from>
    <xdr:ext cx="534377" cy="259045"/>
    <xdr:sp macro="" textlink="">
      <xdr:nvSpPr>
        <xdr:cNvPr id="378" name="テキスト ボックス 377"/>
        <xdr:cNvSpPr txBox="1"/>
      </xdr:nvSpPr>
      <xdr:spPr>
        <a:xfrm>
          <a:off x="6705111" y="99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152045</xdr:rowOff>
    </xdr:from>
    <xdr:to>
      <xdr:col>55</xdr:col>
      <xdr:colOff>0</xdr:colOff>
      <xdr:row>78</xdr:row>
      <xdr:rowOff>154437</xdr:rowOff>
    </xdr:to>
    <xdr:cxnSp macro="">
      <xdr:nvCxnSpPr>
        <xdr:cNvPr id="407" name="直線コネクタ 406"/>
        <xdr:cNvCxnSpPr/>
      </xdr:nvCxnSpPr>
      <xdr:spPr>
        <a:xfrm>
          <a:off x="9639300" y="13525145"/>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118571</xdr:rowOff>
    </xdr:from>
    <xdr:to>
      <xdr:col>50</xdr:col>
      <xdr:colOff>114300</xdr:colOff>
      <xdr:row>78</xdr:row>
      <xdr:rowOff>152045</xdr:rowOff>
    </xdr:to>
    <xdr:cxnSp macro="">
      <xdr:nvCxnSpPr>
        <xdr:cNvPr id="410" name="直線コネクタ 409"/>
        <xdr:cNvCxnSpPr/>
      </xdr:nvCxnSpPr>
      <xdr:spPr>
        <a:xfrm>
          <a:off x="8750300" y="13491671"/>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28810</xdr:rowOff>
    </xdr:from>
    <xdr:ext cx="534377" cy="259045"/>
    <xdr:sp macro="" textlink="">
      <xdr:nvSpPr>
        <xdr:cNvPr id="412" name="テキスト ボックス 411"/>
        <xdr:cNvSpPr txBox="1"/>
      </xdr:nvSpPr>
      <xdr:spPr>
        <a:xfrm>
          <a:off x="9372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118571</xdr:rowOff>
    </xdr:from>
    <xdr:to>
      <xdr:col>45</xdr:col>
      <xdr:colOff>177800</xdr:colOff>
      <xdr:row>78</xdr:row>
      <xdr:rowOff>139852</xdr:rowOff>
    </xdr:to>
    <xdr:cxnSp macro="">
      <xdr:nvCxnSpPr>
        <xdr:cNvPr id="413" name="直線コネクタ 412"/>
        <xdr:cNvCxnSpPr/>
      </xdr:nvCxnSpPr>
      <xdr:spPr>
        <a:xfrm flipV="1">
          <a:off x="7861300" y="13491671"/>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139852</xdr:rowOff>
    </xdr:from>
    <xdr:to>
      <xdr:col>41</xdr:col>
      <xdr:colOff>50800</xdr:colOff>
      <xdr:row>78</xdr:row>
      <xdr:rowOff>146669</xdr:rowOff>
    </xdr:to>
    <xdr:cxnSp macro="">
      <xdr:nvCxnSpPr>
        <xdr:cNvPr id="416" name="直線コネクタ 415"/>
        <xdr:cNvCxnSpPr/>
      </xdr:nvCxnSpPr>
      <xdr:spPr>
        <a:xfrm flipV="1">
          <a:off x="6972300" y="13512952"/>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103637</xdr:rowOff>
    </xdr:from>
    <xdr:to>
      <xdr:col>55</xdr:col>
      <xdr:colOff>50800</xdr:colOff>
      <xdr:row>79</xdr:row>
      <xdr:rowOff>33787</xdr:rowOff>
    </xdr:to>
    <xdr:sp macro="" textlink="">
      <xdr:nvSpPr>
        <xdr:cNvPr id="426" name="楕円 425"/>
        <xdr:cNvSpPr/>
      </xdr:nvSpPr>
      <xdr:spPr>
        <a:xfrm>
          <a:off x="10426700" y="134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7" name="商工費該当値テキスト"/>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101245</xdr:rowOff>
    </xdr:from>
    <xdr:to>
      <xdr:col>50</xdr:col>
      <xdr:colOff>165100</xdr:colOff>
      <xdr:row>79</xdr:row>
      <xdr:rowOff>31395</xdr:rowOff>
    </xdr:to>
    <xdr:sp macro="" textlink="">
      <xdr:nvSpPr>
        <xdr:cNvPr id="428" name="楕円 427"/>
        <xdr:cNvSpPr/>
      </xdr:nvSpPr>
      <xdr:spPr>
        <a:xfrm>
          <a:off x="9588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47922</xdr:rowOff>
    </xdr:from>
    <xdr:ext cx="534377" cy="259045"/>
    <xdr:sp macro="" textlink="">
      <xdr:nvSpPr>
        <xdr:cNvPr id="429" name="テキスト ボックス 428"/>
        <xdr:cNvSpPr txBox="1"/>
      </xdr:nvSpPr>
      <xdr:spPr>
        <a:xfrm>
          <a:off x="9372111" y="132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67771</xdr:rowOff>
    </xdr:from>
    <xdr:to>
      <xdr:col>46</xdr:col>
      <xdr:colOff>38100</xdr:colOff>
      <xdr:row>78</xdr:row>
      <xdr:rowOff>169371</xdr:rowOff>
    </xdr:to>
    <xdr:sp macro="" textlink="">
      <xdr:nvSpPr>
        <xdr:cNvPr id="430" name="楕円 429"/>
        <xdr:cNvSpPr/>
      </xdr:nvSpPr>
      <xdr:spPr>
        <a:xfrm>
          <a:off x="8699500" y="13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14448</xdr:rowOff>
    </xdr:from>
    <xdr:ext cx="534377" cy="259045"/>
    <xdr:sp macro="" textlink="">
      <xdr:nvSpPr>
        <xdr:cNvPr id="431" name="テキスト ボックス 430"/>
        <xdr:cNvSpPr txBox="1"/>
      </xdr:nvSpPr>
      <xdr:spPr>
        <a:xfrm>
          <a:off x="8483111" y="1321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89052</xdr:rowOff>
    </xdr:from>
    <xdr:to>
      <xdr:col>41</xdr:col>
      <xdr:colOff>101600</xdr:colOff>
      <xdr:row>79</xdr:row>
      <xdr:rowOff>19202</xdr:rowOff>
    </xdr:to>
    <xdr:sp macro="" textlink="">
      <xdr:nvSpPr>
        <xdr:cNvPr id="432" name="楕円 431"/>
        <xdr:cNvSpPr/>
      </xdr:nvSpPr>
      <xdr:spPr>
        <a:xfrm>
          <a:off x="7810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35729</xdr:rowOff>
    </xdr:from>
    <xdr:ext cx="534377" cy="259045"/>
    <xdr:sp macro="" textlink="">
      <xdr:nvSpPr>
        <xdr:cNvPr id="433" name="テキスト ボックス 432"/>
        <xdr:cNvSpPr txBox="1"/>
      </xdr:nvSpPr>
      <xdr:spPr>
        <a:xfrm>
          <a:off x="7594111" y="132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95869</xdr:rowOff>
    </xdr:from>
    <xdr:to>
      <xdr:col>36</xdr:col>
      <xdr:colOff>165100</xdr:colOff>
      <xdr:row>79</xdr:row>
      <xdr:rowOff>26019</xdr:rowOff>
    </xdr:to>
    <xdr:sp macro="" textlink="">
      <xdr:nvSpPr>
        <xdr:cNvPr id="434" name="楕円 433"/>
        <xdr:cNvSpPr/>
      </xdr:nvSpPr>
      <xdr:spPr>
        <a:xfrm>
          <a:off x="6921500" y="134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42546</xdr:rowOff>
    </xdr:from>
    <xdr:ext cx="534377" cy="259045"/>
    <xdr:sp macro="" textlink="">
      <xdr:nvSpPr>
        <xdr:cNvPr id="435" name="テキスト ボックス 434"/>
        <xdr:cNvSpPr txBox="1"/>
      </xdr:nvSpPr>
      <xdr:spPr>
        <a:xfrm>
          <a:off x="6705111" y="132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131508</xdr:rowOff>
    </xdr:from>
    <xdr:to>
      <xdr:col>55</xdr:col>
      <xdr:colOff>0</xdr:colOff>
      <xdr:row>95</xdr:row>
      <xdr:rowOff>54063</xdr:rowOff>
    </xdr:to>
    <xdr:cxnSp macro="">
      <xdr:nvCxnSpPr>
        <xdr:cNvPr id="464" name="直線コネクタ 463"/>
        <xdr:cNvCxnSpPr/>
      </xdr:nvCxnSpPr>
      <xdr:spPr>
        <a:xfrm flipV="1">
          <a:off x="9639300" y="16247808"/>
          <a:ext cx="838200" cy="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19583</xdr:rowOff>
    </xdr:from>
    <xdr:to>
      <xdr:col>50</xdr:col>
      <xdr:colOff>114300</xdr:colOff>
      <xdr:row>95</xdr:row>
      <xdr:rowOff>54063</xdr:rowOff>
    </xdr:to>
    <xdr:cxnSp macro="">
      <xdr:nvCxnSpPr>
        <xdr:cNvPr id="467" name="直線コネクタ 466"/>
        <xdr:cNvCxnSpPr/>
      </xdr:nvCxnSpPr>
      <xdr:spPr>
        <a:xfrm>
          <a:off x="8750300" y="16307333"/>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19583</xdr:rowOff>
    </xdr:from>
    <xdr:to>
      <xdr:col>45</xdr:col>
      <xdr:colOff>177800</xdr:colOff>
      <xdr:row>95</xdr:row>
      <xdr:rowOff>85370</xdr:rowOff>
    </xdr:to>
    <xdr:cxnSp macro="">
      <xdr:nvCxnSpPr>
        <xdr:cNvPr id="470" name="直線コネクタ 469"/>
        <xdr:cNvCxnSpPr/>
      </xdr:nvCxnSpPr>
      <xdr:spPr>
        <a:xfrm flipV="1">
          <a:off x="7861300" y="16307333"/>
          <a:ext cx="8890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85370</xdr:rowOff>
    </xdr:from>
    <xdr:to>
      <xdr:col>41</xdr:col>
      <xdr:colOff>50800</xdr:colOff>
      <xdr:row>95</xdr:row>
      <xdr:rowOff>145962</xdr:rowOff>
    </xdr:to>
    <xdr:cxnSp macro="">
      <xdr:nvCxnSpPr>
        <xdr:cNvPr id="473" name="直線コネクタ 472"/>
        <xdr:cNvCxnSpPr/>
      </xdr:nvCxnSpPr>
      <xdr:spPr>
        <a:xfrm flipV="1">
          <a:off x="6972300" y="16373120"/>
          <a:ext cx="889000" cy="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80708</xdr:rowOff>
    </xdr:from>
    <xdr:to>
      <xdr:col>55</xdr:col>
      <xdr:colOff>50800</xdr:colOff>
      <xdr:row>95</xdr:row>
      <xdr:rowOff>10858</xdr:rowOff>
    </xdr:to>
    <xdr:sp macro="" textlink="">
      <xdr:nvSpPr>
        <xdr:cNvPr id="483" name="楕円 482"/>
        <xdr:cNvSpPr/>
      </xdr:nvSpPr>
      <xdr:spPr>
        <a:xfrm>
          <a:off x="10426700" y="161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103585</xdr:rowOff>
    </xdr:from>
    <xdr:ext cx="534377" cy="259045"/>
    <xdr:sp macro="" textlink="">
      <xdr:nvSpPr>
        <xdr:cNvPr id="484" name="土木費該当値テキスト"/>
        <xdr:cNvSpPr txBox="1"/>
      </xdr:nvSpPr>
      <xdr:spPr>
        <a:xfrm>
          <a:off x="10528300" y="16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3263</xdr:rowOff>
    </xdr:from>
    <xdr:to>
      <xdr:col>50</xdr:col>
      <xdr:colOff>165100</xdr:colOff>
      <xdr:row>95</xdr:row>
      <xdr:rowOff>104863</xdr:rowOff>
    </xdr:to>
    <xdr:sp macro="" textlink="">
      <xdr:nvSpPr>
        <xdr:cNvPr id="485" name="楕円 484"/>
        <xdr:cNvSpPr/>
      </xdr:nvSpPr>
      <xdr:spPr>
        <a:xfrm>
          <a:off x="9588500" y="162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95990</xdr:rowOff>
    </xdr:from>
    <xdr:ext cx="534377" cy="259045"/>
    <xdr:sp macro="" textlink="">
      <xdr:nvSpPr>
        <xdr:cNvPr id="486" name="テキスト ボックス 485"/>
        <xdr:cNvSpPr txBox="1"/>
      </xdr:nvSpPr>
      <xdr:spPr>
        <a:xfrm>
          <a:off x="9372111" y="1638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140233</xdr:rowOff>
    </xdr:from>
    <xdr:to>
      <xdr:col>46</xdr:col>
      <xdr:colOff>38100</xdr:colOff>
      <xdr:row>95</xdr:row>
      <xdr:rowOff>70383</xdr:rowOff>
    </xdr:to>
    <xdr:sp macro="" textlink="">
      <xdr:nvSpPr>
        <xdr:cNvPr id="487" name="楕円 486"/>
        <xdr:cNvSpPr/>
      </xdr:nvSpPr>
      <xdr:spPr>
        <a:xfrm>
          <a:off x="8699500" y="162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61510</xdr:rowOff>
    </xdr:from>
    <xdr:ext cx="534377" cy="259045"/>
    <xdr:sp macro="" textlink="">
      <xdr:nvSpPr>
        <xdr:cNvPr id="488" name="テキスト ボックス 487"/>
        <xdr:cNvSpPr txBox="1"/>
      </xdr:nvSpPr>
      <xdr:spPr>
        <a:xfrm>
          <a:off x="8483111" y="163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34570</xdr:rowOff>
    </xdr:from>
    <xdr:to>
      <xdr:col>41</xdr:col>
      <xdr:colOff>101600</xdr:colOff>
      <xdr:row>95</xdr:row>
      <xdr:rowOff>136170</xdr:rowOff>
    </xdr:to>
    <xdr:sp macro="" textlink="">
      <xdr:nvSpPr>
        <xdr:cNvPr id="489" name="楕円 488"/>
        <xdr:cNvSpPr/>
      </xdr:nvSpPr>
      <xdr:spPr>
        <a:xfrm>
          <a:off x="7810500" y="16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127297</xdr:rowOff>
    </xdr:from>
    <xdr:ext cx="534377" cy="259045"/>
    <xdr:sp macro="" textlink="">
      <xdr:nvSpPr>
        <xdr:cNvPr id="490" name="テキスト ボックス 489"/>
        <xdr:cNvSpPr txBox="1"/>
      </xdr:nvSpPr>
      <xdr:spPr>
        <a:xfrm>
          <a:off x="7594111" y="164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95162</xdr:rowOff>
    </xdr:from>
    <xdr:to>
      <xdr:col>36</xdr:col>
      <xdr:colOff>165100</xdr:colOff>
      <xdr:row>96</xdr:row>
      <xdr:rowOff>25312</xdr:rowOff>
    </xdr:to>
    <xdr:sp macro="" textlink="">
      <xdr:nvSpPr>
        <xdr:cNvPr id="491" name="楕円 490"/>
        <xdr:cNvSpPr/>
      </xdr:nvSpPr>
      <xdr:spPr>
        <a:xfrm>
          <a:off x="6921500" y="163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16439</xdr:rowOff>
    </xdr:from>
    <xdr:ext cx="534377" cy="259045"/>
    <xdr:sp macro="" textlink="">
      <xdr:nvSpPr>
        <xdr:cNvPr id="492" name="テキスト ボックス 491"/>
        <xdr:cNvSpPr txBox="1"/>
      </xdr:nvSpPr>
      <xdr:spPr>
        <a:xfrm>
          <a:off x="6705111" y="164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2050</xdr:rowOff>
    </xdr:from>
    <xdr:to>
      <xdr:col>85</xdr:col>
      <xdr:colOff>127000</xdr:colOff>
      <xdr:row>35</xdr:row>
      <xdr:rowOff>14394</xdr:rowOff>
    </xdr:to>
    <xdr:cxnSp macro="">
      <xdr:nvCxnSpPr>
        <xdr:cNvPr id="524" name="直線コネクタ 523"/>
        <xdr:cNvCxnSpPr/>
      </xdr:nvCxnSpPr>
      <xdr:spPr>
        <a:xfrm>
          <a:off x="15481300" y="5659900"/>
          <a:ext cx="838200" cy="3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1952</xdr:rowOff>
    </xdr:from>
    <xdr:to>
      <xdr:col>81</xdr:col>
      <xdr:colOff>50800</xdr:colOff>
      <xdr:row>33</xdr:row>
      <xdr:rowOff>2050</xdr:rowOff>
    </xdr:to>
    <xdr:cxnSp macro="">
      <xdr:nvCxnSpPr>
        <xdr:cNvPr id="527" name="直線コネクタ 526"/>
        <xdr:cNvCxnSpPr/>
      </xdr:nvCxnSpPr>
      <xdr:spPr>
        <a:xfrm>
          <a:off x="14592300" y="565980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1952</xdr:rowOff>
    </xdr:from>
    <xdr:to>
      <xdr:col>76</xdr:col>
      <xdr:colOff>114300</xdr:colOff>
      <xdr:row>34</xdr:row>
      <xdr:rowOff>120791</xdr:rowOff>
    </xdr:to>
    <xdr:cxnSp macro="">
      <xdr:nvCxnSpPr>
        <xdr:cNvPr id="530" name="直線コネクタ 529"/>
        <xdr:cNvCxnSpPr/>
      </xdr:nvCxnSpPr>
      <xdr:spPr>
        <a:xfrm flipV="1">
          <a:off x="13703300" y="5659802"/>
          <a:ext cx="8890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120791</xdr:rowOff>
    </xdr:from>
    <xdr:to>
      <xdr:col>71</xdr:col>
      <xdr:colOff>177800</xdr:colOff>
      <xdr:row>35</xdr:row>
      <xdr:rowOff>10149</xdr:rowOff>
    </xdr:to>
    <xdr:cxnSp macro="">
      <xdr:nvCxnSpPr>
        <xdr:cNvPr id="533" name="直線コネクタ 532"/>
        <xdr:cNvCxnSpPr/>
      </xdr:nvCxnSpPr>
      <xdr:spPr>
        <a:xfrm flipV="1">
          <a:off x="12814300" y="595009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135044</xdr:rowOff>
    </xdr:from>
    <xdr:to>
      <xdr:col>85</xdr:col>
      <xdr:colOff>177800</xdr:colOff>
      <xdr:row>35</xdr:row>
      <xdr:rowOff>65194</xdr:rowOff>
    </xdr:to>
    <xdr:sp macro="" textlink="">
      <xdr:nvSpPr>
        <xdr:cNvPr id="543" name="楕円 542"/>
        <xdr:cNvSpPr/>
      </xdr:nvSpPr>
      <xdr:spPr>
        <a:xfrm>
          <a:off x="16268700" y="5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157921</xdr:rowOff>
    </xdr:from>
    <xdr:ext cx="534377" cy="259045"/>
    <xdr:sp macro="" textlink="">
      <xdr:nvSpPr>
        <xdr:cNvPr id="544" name="消防費該当値テキスト"/>
        <xdr:cNvSpPr txBox="1"/>
      </xdr:nvSpPr>
      <xdr:spPr>
        <a:xfrm>
          <a:off x="16370300" y="58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122700</xdr:rowOff>
    </xdr:from>
    <xdr:to>
      <xdr:col>81</xdr:col>
      <xdr:colOff>101600</xdr:colOff>
      <xdr:row>33</xdr:row>
      <xdr:rowOff>52850</xdr:rowOff>
    </xdr:to>
    <xdr:sp macro="" textlink="">
      <xdr:nvSpPr>
        <xdr:cNvPr id="545" name="楕円 544"/>
        <xdr:cNvSpPr/>
      </xdr:nvSpPr>
      <xdr:spPr>
        <a:xfrm>
          <a:off x="15430500" y="56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69377</xdr:rowOff>
    </xdr:from>
    <xdr:ext cx="534377" cy="259045"/>
    <xdr:sp macro="" textlink="">
      <xdr:nvSpPr>
        <xdr:cNvPr id="546" name="テキスト ボックス 545"/>
        <xdr:cNvSpPr txBox="1"/>
      </xdr:nvSpPr>
      <xdr:spPr>
        <a:xfrm>
          <a:off x="15214111" y="53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122602</xdr:rowOff>
    </xdr:from>
    <xdr:to>
      <xdr:col>76</xdr:col>
      <xdr:colOff>165100</xdr:colOff>
      <xdr:row>33</xdr:row>
      <xdr:rowOff>52752</xdr:rowOff>
    </xdr:to>
    <xdr:sp macro="" textlink="">
      <xdr:nvSpPr>
        <xdr:cNvPr id="547" name="楕円 546"/>
        <xdr:cNvSpPr/>
      </xdr:nvSpPr>
      <xdr:spPr>
        <a:xfrm>
          <a:off x="14541500" y="56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69279</xdr:rowOff>
    </xdr:from>
    <xdr:ext cx="534377" cy="259045"/>
    <xdr:sp macro="" textlink="">
      <xdr:nvSpPr>
        <xdr:cNvPr id="548" name="テキスト ボックス 547"/>
        <xdr:cNvSpPr txBox="1"/>
      </xdr:nvSpPr>
      <xdr:spPr>
        <a:xfrm>
          <a:off x="14325111" y="53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69991</xdr:rowOff>
    </xdr:from>
    <xdr:to>
      <xdr:col>72</xdr:col>
      <xdr:colOff>38100</xdr:colOff>
      <xdr:row>35</xdr:row>
      <xdr:rowOff>141</xdr:rowOff>
    </xdr:to>
    <xdr:sp macro="" textlink="">
      <xdr:nvSpPr>
        <xdr:cNvPr id="549" name="楕円 548"/>
        <xdr:cNvSpPr/>
      </xdr:nvSpPr>
      <xdr:spPr>
        <a:xfrm>
          <a:off x="13652500" y="58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16668</xdr:rowOff>
    </xdr:from>
    <xdr:ext cx="534377" cy="259045"/>
    <xdr:sp macro="" textlink="">
      <xdr:nvSpPr>
        <xdr:cNvPr id="550" name="テキスト ボックス 549"/>
        <xdr:cNvSpPr txBox="1"/>
      </xdr:nvSpPr>
      <xdr:spPr>
        <a:xfrm>
          <a:off x="13436111" y="56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130799</xdr:rowOff>
    </xdr:from>
    <xdr:to>
      <xdr:col>67</xdr:col>
      <xdr:colOff>101600</xdr:colOff>
      <xdr:row>35</xdr:row>
      <xdr:rowOff>60949</xdr:rowOff>
    </xdr:to>
    <xdr:sp macro="" textlink="">
      <xdr:nvSpPr>
        <xdr:cNvPr id="551" name="楕円 550"/>
        <xdr:cNvSpPr/>
      </xdr:nvSpPr>
      <xdr:spPr>
        <a:xfrm>
          <a:off x="12763500" y="59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77476</xdr:rowOff>
    </xdr:from>
    <xdr:ext cx="534377" cy="259045"/>
    <xdr:sp macro="" textlink="">
      <xdr:nvSpPr>
        <xdr:cNvPr id="552" name="テキスト ボックス 551"/>
        <xdr:cNvSpPr txBox="1"/>
      </xdr:nvSpPr>
      <xdr:spPr>
        <a:xfrm>
          <a:off x="12547111" y="573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128864</xdr:rowOff>
    </xdr:from>
    <xdr:to>
      <xdr:col>85</xdr:col>
      <xdr:colOff>127000</xdr:colOff>
      <xdr:row>57</xdr:row>
      <xdr:rowOff>164872</xdr:rowOff>
    </xdr:to>
    <xdr:cxnSp macro="">
      <xdr:nvCxnSpPr>
        <xdr:cNvPr id="583" name="直線コネクタ 582"/>
        <xdr:cNvCxnSpPr/>
      </xdr:nvCxnSpPr>
      <xdr:spPr>
        <a:xfrm flipV="1">
          <a:off x="15481300" y="9901514"/>
          <a:ext cx="838200" cy="3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2560</xdr:rowOff>
    </xdr:from>
    <xdr:to>
      <xdr:col>81</xdr:col>
      <xdr:colOff>50800</xdr:colOff>
      <xdr:row>57</xdr:row>
      <xdr:rowOff>164872</xdr:rowOff>
    </xdr:to>
    <xdr:cxnSp macro="">
      <xdr:nvCxnSpPr>
        <xdr:cNvPr id="586" name="直線コネクタ 585"/>
        <xdr:cNvCxnSpPr/>
      </xdr:nvCxnSpPr>
      <xdr:spPr>
        <a:xfrm>
          <a:off x="14592300" y="9775210"/>
          <a:ext cx="889000" cy="16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2560</xdr:rowOff>
    </xdr:from>
    <xdr:to>
      <xdr:col>76</xdr:col>
      <xdr:colOff>114300</xdr:colOff>
      <xdr:row>57</xdr:row>
      <xdr:rowOff>168412</xdr:rowOff>
    </xdr:to>
    <xdr:cxnSp macro="">
      <xdr:nvCxnSpPr>
        <xdr:cNvPr id="589" name="直線コネクタ 588"/>
        <xdr:cNvCxnSpPr/>
      </xdr:nvCxnSpPr>
      <xdr:spPr>
        <a:xfrm flipV="1">
          <a:off x="13703300" y="9775210"/>
          <a:ext cx="889000" cy="16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61266</xdr:rowOff>
    </xdr:from>
    <xdr:ext cx="534377" cy="259045"/>
    <xdr:sp macro="" textlink="">
      <xdr:nvSpPr>
        <xdr:cNvPr id="591" name="テキスト ボックス 590"/>
        <xdr:cNvSpPr txBox="1"/>
      </xdr:nvSpPr>
      <xdr:spPr>
        <a:xfrm>
          <a:off x="14325111" y="98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132235</xdr:rowOff>
    </xdr:from>
    <xdr:to>
      <xdr:col>71</xdr:col>
      <xdr:colOff>177800</xdr:colOff>
      <xdr:row>57</xdr:row>
      <xdr:rowOff>168412</xdr:rowOff>
    </xdr:to>
    <xdr:cxnSp macro="">
      <xdr:nvCxnSpPr>
        <xdr:cNvPr id="592" name="直線コネクタ 591"/>
        <xdr:cNvCxnSpPr/>
      </xdr:nvCxnSpPr>
      <xdr:spPr>
        <a:xfrm>
          <a:off x="12814300" y="9904885"/>
          <a:ext cx="889000" cy="3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78064</xdr:rowOff>
    </xdr:from>
    <xdr:to>
      <xdr:col>85</xdr:col>
      <xdr:colOff>177800</xdr:colOff>
      <xdr:row>58</xdr:row>
      <xdr:rowOff>8214</xdr:rowOff>
    </xdr:to>
    <xdr:sp macro="" textlink="">
      <xdr:nvSpPr>
        <xdr:cNvPr id="602" name="楕円 601"/>
        <xdr:cNvSpPr/>
      </xdr:nvSpPr>
      <xdr:spPr>
        <a:xfrm>
          <a:off x="16268700" y="9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164441</xdr:rowOff>
    </xdr:from>
    <xdr:ext cx="534377" cy="259045"/>
    <xdr:sp macro="" textlink="">
      <xdr:nvSpPr>
        <xdr:cNvPr id="603" name="教育費該当値テキスト"/>
        <xdr:cNvSpPr txBox="1"/>
      </xdr:nvSpPr>
      <xdr:spPr>
        <a:xfrm>
          <a:off x="16370300" y="97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114072</xdr:rowOff>
    </xdr:from>
    <xdr:to>
      <xdr:col>81</xdr:col>
      <xdr:colOff>101600</xdr:colOff>
      <xdr:row>58</xdr:row>
      <xdr:rowOff>44222</xdr:rowOff>
    </xdr:to>
    <xdr:sp macro="" textlink="">
      <xdr:nvSpPr>
        <xdr:cNvPr id="604" name="楕円 603"/>
        <xdr:cNvSpPr/>
      </xdr:nvSpPr>
      <xdr:spPr>
        <a:xfrm>
          <a:off x="15430500" y="98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35349</xdr:rowOff>
    </xdr:from>
    <xdr:ext cx="534377" cy="259045"/>
    <xdr:sp macro="" textlink="">
      <xdr:nvSpPr>
        <xdr:cNvPr id="605" name="テキスト ボックス 604"/>
        <xdr:cNvSpPr txBox="1"/>
      </xdr:nvSpPr>
      <xdr:spPr>
        <a:xfrm>
          <a:off x="15214111" y="99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123210</xdr:rowOff>
    </xdr:from>
    <xdr:to>
      <xdr:col>76</xdr:col>
      <xdr:colOff>165100</xdr:colOff>
      <xdr:row>57</xdr:row>
      <xdr:rowOff>53360</xdr:rowOff>
    </xdr:to>
    <xdr:sp macro="" textlink="">
      <xdr:nvSpPr>
        <xdr:cNvPr id="606" name="楕円 605"/>
        <xdr:cNvSpPr/>
      </xdr:nvSpPr>
      <xdr:spPr>
        <a:xfrm>
          <a:off x="14541500" y="9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69887</xdr:rowOff>
    </xdr:from>
    <xdr:ext cx="534377" cy="259045"/>
    <xdr:sp macro="" textlink="">
      <xdr:nvSpPr>
        <xdr:cNvPr id="607" name="テキスト ボックス 606"/>
        <xdr:cNvSpPr txBox="1"/>
      </xdr:nvSpPr>
      <xdr:spPr>
        <a:xfrm>
          <a:off x="14325111" y="94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117612</xdr:rowOff>
    </xdr:from>
    <xdr:to>
      <xdr:col>72</xdr:col>
      <xdr:colOff>38100</xdr:colOff>
      <xdr:row>58</xdr:row>
      <xdr:rowOff>47762</xdr:rowOff>
    </xdr:to>
    <xdr:sp macro="" textlink="">
      <xdr:nvSpPr>
        <xdr:cNvPr id="608" name="楕円 607"/>
        <xdr:cNvSpPr/>
      </xdr:nvSpPr>
      <xdr:spPr>
        <a:xfrm>
          <a:off x="13652500" y="98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38889</xdr:rowOff>
    </xdr:from>
    <xdr:ext cx="534377" cy="259045"/>
    <xdr:sp macro="" textlink="">
      <xdr:nvSpPr>
        <xdr:cNvPr id="609" name="テキスト ボックス 608"/>
        <xdr:cNvSpPr txBox="1"/>
      </xdr:nvSpPr>
      <xdr:spPr>
        <a:xfrm>
          <a:off x="13436111" y="99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81435</xdr:rowOff>
    </xdr:from>
    <xdr:to>
      <xdr:col>67</xdr:col>
      <xdr:colOff>101600</xdr:colOff>
      <xdr:row>58</xdr:row>
      <xdr:rowOff>11585</xdr:rowOff>
    </xdr:to>
    <xdr:sp macro="" textlink="">
      <xdr:nvSpPr>
        <xdr:cNvPr id="610" name="楕円 609"/>
        <xdr:cNvSpPr/>
      </xdr:nvSpPr>
      <xdr:spPr>
        <a:xfrm>
          <a:off x="12763500" y="98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2712</xdr:rowOff>
    </xdr:from>
    <xdr:ext cx="534377" cy="259045"/>
    <xdr:sp macro="" textlink="">
      <xdr:nvSpPr>
        <xdr:cNvPr id="611" name="テキスト ボックス 610"/>
        <xdr:cNvSpPr txBox="1"/>
      </xdr:nvSpPr>
      <xdr:spPr>
        <a:xfrm>
          <a:off x="12547111" y="994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4750</xdr:rowOff>
    </xdr:from>
    <xdr:to>
      <xdr:col>85</xdr:col>
      <xdr:colOff>127000</xdr:colOff>
      <xdr:row>79</xdr:row>
      <xdr:rowOff>42545</xdr:rowOff>
    </xdr:to>
    <xdr:cxnSp macro="">
      <xdr:nvCxnSpPr>
        <xdr:cNvPr id="642" name="直線コネクタ 641"/>
        <xdr:cNvCxnSpPr/>
      </xdr:nvCxnSpPr>
      <xdr:spPr>
        <a:xfrm>
          <a:off x="15481300" y="13549300"/>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4750</xdr:rowOff>
    </xdr:from>
    <xdr:to>
      <xdr:col>81</xdr:col>
      <xdr:colOff>50800</xdr:colOff>
      <xdr:row>79</xdr:row>
      <xdr:rowOff>65655</xdr:rowOff>
    </xdr:to>
    <xdr:cxnSp macro="">
      <xdr:nvCxnSpPr>
        <xdr:cNvPr id="645" name="直線コネクタ 644"/>
        <xdr:cNvCxnSpPr/>
      </xdr:nvCxnSpPr>
      <xdr:spPr>
        <a:xfrm flipV="1">
          <a:off x="14592300" y="13549300"/>
          <a:ext cx="8890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58030</xdr:rowOff>
    </xdr:from>
    <xdr:ext cx="469744" cy="259045"/>
    <xdr:sp macro="" textlink="">
      <xdr:nvSpPr>
        <xdr:cNvPr id="647" name="テキスト ボックス 646"/>
        <xdr:cNvSpPr txBox="1"/>
      </xdr:nvSpPr>
      <xdr:spPr>
        <a:xfrm>
          <a:off x="15246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4173</xdr:rowOff>
    </xdr:from>
    <xdr:to>
      <xdr:col>76</xdr:col>
      <xdr:colOff>114300</xdr:colOff>
      <xdr:row>79</xdr:row>
      <xdr:rowOff>65655</xdr:rowOff>
    </xdr:to>
    <xdr:cxnSp macro="">
      <xdr:nvCxnSpPr>
        <xdr:cNvPr id="648" name="直線コネクタ 647"/>
        <xdr:cNvCxnSpPr/>
      </xdr:nvCxnSpPr>
      <xdr:spPr>
        <a:xfrm>
          <a:off x="13703300" y="13548723"/>
          <a:ext cx="8890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5544</xdr:rowOff>
    </xdr:from>
    <xdr:to>
      <xdr:col>71</xdr:col>
      <xdr:colOff>177800</xdr:colOff>
      <xdr:row>79</xdr:row>
      <xdr:rowOff>4173</xdr:rowOff>
    </xdr:to>
    <xdr:cxnSp macro="">
      <xdr:nvCxnSpPr>
        <xdr:cNvPr id="651" name="直線コネクタ 650"/>
        <xdr:cNvCxnSpPr/>
      </xdr:nvCxnSpPr>
      <xdr:spPr>
        <a:xfrm>
          <a:off x="12814300" y="13378644"/>
          <a:ext cx="889000" cy="17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94127</xdr:rowOff>
    </xdr:from>
    <xdr:ext cx="469744" cy="259045"/>
    <xdr:sp macro="" textlink="">
      <xdr:nvSpPr>
        <xdr:cNvPr id="653" name="テキスト ボックス 652"/>
        <xdr:cNvSpPr txBox="1"/>
      </xdr:nvSpPr>
      <xdr:spPr>
        <a:xfrm>
          <a:off x="13468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57552</xdr:rowOff>
    </xdr:from>
    <xdr:ext cx="469744" cy="259045"/>
    <xdr:sp macro="" textlink="">
      <xdr:nvSpPr>
        <xdr:cNvPr id="655" name="テキスト ボックス 654"/>
        <xdr:cNvSpPr txBox="1"/>
      </xdr:nvSpPr>
      <xdr:spPr>
        <a:xfrm>
          <a:off x="12579428" y="1360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163195</xdr:rowOff>
    </xdr:from>
    <xdr:to>
      <xdr:col>85</xdr:col>
      <xdr:colOff>177800</xdr:colOff>
      <xdr:row>79</xdr:row>
      <xdr:rowOff>93345</xdr:rowOff>
    </xdr:to>
    <xdr:sp macro="" textlink="">
      <xdr:nvSpPr>
        <xdr:cNvPr id="661" name="楕円 660"/>
        <xdr:cNvSpPr/>
      </xdr:nvSpPr>
      <xdr:spPr>
        <a:xfrm>
          <a:off x="162687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78122</xdr:rowOff>
    </xdr:from>
    <xdr:ext cx="469744" cy="259045"/>
    <xdr:sp macro="" textlink="">
      <xdr:nvSpPr>
        <xdr:cNvPr id="662" name="災害復旧費該当値テキスト"/>
        <xdr:cNvSpPr txBox="1"/>
      </xdr:nvSpPr>
      <xdr:spPr>
        <a:xfrm>
          <a:off x="16370300" y="134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125400</xdr:rowOff>
    </xdr:from>
    <xdr:to>
      <xdr:col>81</xdr:col>
      <xdr:colOff>101600</xdr:colOff>
      <xdr:row>79</xdr:row>
      <xdr:rowOff>55550</xdr:rowOff>
    </xdr:to>
    <xdr:sp macro="" textlink="">
      <xdr:nvSpPr>
        <xdr:cNvPr id="663" name="楕円 662"/>
        <xdr:cNvSpPr/>
      </xdr:nvSpPr>
      <xdr:spPr>
        <a:xfrm>
          <a:off x="15430500" y="134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72077</xdr:rowOff>
    </xdr:from>
    <xdr:ext cx="469744" cy="259045"/>
    <xdr:sp macro="" textlink="">
      <xdr:nvSpPr>
        <xdr:cNvPr id="664" name="テキスト ボックス 663"/>
        <xdr:cNvSpPr txBox="1"/>
      </xdr:nvSpPr>
      <xdr:spPr>
        <a:xfrm>
          <a:off x="15246428" y="132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14855</xdr:rowOff>
    </xdr:from>
    <xdr:to>
      <xdr:col>76</xdr:col>
      <xdr:colOff>165100</xdr:colOff>
      <xdr:row>79</xdr:row>
      <xdr:rowOff>116455</xdr:rowOff>
    </xdr:to>
    <xdr:sp macro="" textlink="">
      <xdr:nvSpPr>
        <xdr:cNvPr id="665" name="楕円 664"/>
        <xdr:cNvSpPr/>
      </xdr:nvSpPr>
      <xdr:spPr>
        <a:xfrm>
          <a:off x="14541500" y="13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107582</xdr:rowOff>
    </xdr:from>
    <xdr:ext cx="469744" cy="259045"/>
    <xdr:sp macro="" textlink="">
      <xdr:nvSpPr>
        <xdr:cNvPr id="666" name="テキスト ボックス 665"/>
        <xdr:cNvSpPr txBox="1"/>
      </xdr:nvSpPr>
      <xdr:spPr>
        <a:xfrm>
          <a:off x="14357428" y="1365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124823</xdr:rowOff>
    </xdr:from>
    <xdr:to>
      <xdr:col>72</xdr:col>
      <xdr:colOff>38100</xdr:colOff>
      <xdr:row>79</xdr:row>
      <xdr:rowOff>54973</xdr:rowOff>
    </xdr:to>
    <xdr:sp macro="" textlink="">
      <xdr:nvSpPr>
        <xdr:cNvPr id="667" name="楕円 666"/>
        <xdr:cNvSpPr/>
      </xdr:nvSpPr>
      <xdr:spPr>
        <a:xfrm>
          <a:off x="13652500" y="134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71500</xdr:rowOff>
    </xdr:from>
    <xdr:ext cx="469744" cy="259045"/>
    <xdr:sp macro="" textlink="">
      <xdr:nvSpPr>
        <xdr:cNvPr id="668" name="テキスト ボックス 667"/>
        <xdr:cNvSpPr txBox="1"/>
      </xdr:nvSpPr>
      <xdr:spPr>
        <a:xfrm>
          <a:off x="13468428" y="1327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126194</xdr:rowOff>
    </xdr:from>
    <xdr:to>
      <xdr:col>67</xdr:col>
      <xdr:colOff>101600</xdr:colOff>
      <xdr:row>78</xdr:row>
      <xdr:rowOff>56344</xdr:rowOff>
    </xdr:to>
    <xdr:sp macro="" textlink="">
      <xdr:nvSpPr>
        <xdr:cNvPr id="669" name="楕円 668"/>
        <xdr:cNvSpPr/>
      </xdr:nvSpPr>
      <xdr:spPr>
        <a:xfrm>
          <a:off x="12763500" y="133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72871</xdr:rowOff>
    </xdr:from>
    <xdr:ext cx="534377" cy="259045"/>
    <xdr:sp macro="" textlink="">
      <xdr:nvSpPr>
        <xdr:cNvPr id="670" name="テキスト ボックス 669"/>
        <xdr:cNvSpPr txBox="1"/>
      </xdr:nvSpPr>
      <xdr:spPr>
        <a:xfrm>
          <a:off x="12547111" y="131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166136</xdr:rowOff>
    </xdr:from>
    <xdr:to>
      <xdr:col>85</xdr:col>
      <xdr:colOff>127000</xdr:colOff>
      <xdr:row>95</xdr:row>
      <xdr:rowOff>24273</xdr:rowOff>
    </xdr:to>
    <xdr:cxnSp macro="">
      <xdr:nvCxnSpPr>
        <xdr:cNvPr id="702" name="直線コネクタ 701"/>
        <xdr:cNvCxnSpPr/>
      </xdr:nvCxnSpPr>
      <xdr:spPr>
        <a:xfrm flipV="1">
          <a:off x="15481300" y="16282436"/>
          <a:ext cx="8382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16566</xdr:rowOff>
    </xdr:from>
    <xdr:to>
      <xdr:col>81</xdr:col>
      <xdr:colOff>50800</xdr:colOff>
      <xdr:row>95</xdr:row>
      <xdr:rowOff>24273</xdr:rowOff>
    </xdr:to>
    <xdr:cxnSp macro="">
      <xdr:nvCxnSpPr>
        <xdr:cNvPr id="705" name="直線コネクタ 704"/>
        <xdr:cNvCxnSpPr/>
      </xdr:nvCxnSpPr>
      <xdr:spPr>
        <a:xfrm>
          <a:off x="14592300" y="16304316"/>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16566</xdr:rowOff>
    </xdr:from>
    <xdr:to>
      <xdr:col>76</xdr:col>
      <xdr:colOff>114300</xdr:colOff>
      <xdr:row>95</xdr:row>
      <xdr:rowOff>44456</xdr:rowOff>
    </xdr:to>
    <xdr:cxnSp macro="">
      <xdr:nvCxnSpPr>
        <xdr:cNvPr id="708" name="直線コネクタ 707"/>
        <xdr:cNvCxnSpPr/>
      </xdr:nvCxnSpPr>
      <xdr:spPr>
        <a:xfrm flipV="1">
          <a:off x="13703300" y="1630431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122653</xdr:rowOff>
    </xdr:from>
    <xdr:to>
      <xdr:col>71</xdr:col>
      <xdr:colOff>177800</xdr:colOff>
      <xdr:row>95</xdr:row>
      <xdr:rowOff>44456</xdr:rowOff>
    </xdr:to>
    <xdr:cxnSp macro="">
      <xdr:nvCxnSpPr>
        <xdr:cNvPr id="711" name="直線コネクタ 710"/>
        <xdr:cNvCxnSpPr/>
      </xdr:nvCxnSpPr>
      <xdr:spPr>
        <a:xfrm>
          <a:off x="12814300" y="16238953"/>
          <a:ext cx="889000" cy="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15" name="テキスト ボックス 714"/>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115336</xdr:rowOff>
    </xdr:from>
    <xdr:to>
      <xdr:col>85</xdr:col>
      <xdr:colOff>177800</xdr:colOff>
      <xdr:row>95</xdr:row>
      <xdr:rowOff>45486</xdr:rowOff>
    </xdr:to>
    <xdr:sp macro="" textlink="">
      <xdr:nvSpPr>
        <xdr:cNvPr id="721" name="楕円 720"/>
        <xdr:cNvSpPr/>
      </xdr:nvSpPr>
      <xdr:spPr>
        <a:xfrm>
          <a:off x="16268700" y="1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93763</xdr:rowOff>
    </xdr:from>
    <xdr:ext cx="534377" cy="259045"/>
    <xdr:sp macro="" textlink="">
      <xdr:nvSpPr>
        <xdr:cNvPr id="722" name="公債費該当値テキスト"/>
        <xdr:cNvSpPr txBox="1"/>
      </xdr:nvSpPr>
      <xdr:spPr>
        <a:xfrm>
          <a:off x="16370300" y="162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144923</xdr:rowOff>
    </xdr:from>
    <xdr:to>
      <xdr:col>81</xdr:col>
      <xdr:colOff>101600</xdr:colOff>
      <xdr:row>95</xdr:row>
      <xdr:rowOff>75073</xdr:rowOff>
    </xdr:to>
    <xdr:sp macro="" textlink="">
      <xdr:nvSpPr>
        <xdr:cNvPr id="723" name="楕円 722"/>
        <xdr:cNvSpPr/>
      </xdr:nvSpPr>
      <xdr:spPr>
        <a:xfrm>
          <a:off x="15430500" y="162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66200</xdr:rowOff>
    </xdr:from>
    <xdr:ext cx="534377" cy="259045"/>
    <xdr:sp macro="" textlink="">
      <xdr:nvSpPr>
        <xdr:cNvPr id="724" name="テキスト ボックス 723"/>
        <xdr:cNvSpPr txBox="1"/>
      </xdr:nvSpPr>
      <xdr:spPr>
        <a:xfrm>
          <a:off x="15214111" y="163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137216</xdr:rowOff>
    </xdr:from>
    <xdr:to>
      <xdr:col>76</xdr:col>
      <xdr:colOff>165100</xdr:colOff>
      <xdr:row>95</xdr:row>
      <xdr:rowOff>67366</xdr:rowOff>
    </xdr:to>
    <xdr:sp macro="" textlink="">
      <xdr:nvSpPr>
        <xdr:cNvPr id="725" name="楕円 724"/>
        <xdr:cNvSpPr/>
      </xdr:nvSpPr>
      <xdr:spPr>
        <a:xfrm>
          <a:off x="14541500" y="162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58493</xdr:rowOff>
    </xdr:from>
    <xdr:ext cx="534377" cy="259045"/>
    <xdr:sp macro="" textlink="">
      <xdr:nvSpPr>
        <xdr:cNvPr id="726" name="テキスト ボックス 725"/>
        <xdr:cNvSpPr txBox="1"/>
      </xdr:nvSpPr>
      <xdr:spPr>
        <a:xfrm>
          <a:off x="14325111" y="163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165106</xdr:rowOff>
    </xdr:from>
    <xdr:to>
      <xdr:col>72</xdr:col>
      <xdr:colOff>38100</xdr:colOff>
      <xdr:row>95</xdr:row>
      <xdr:rowOff>95256</xdr:rowOff>
    </xdr:to>
    <xdr:sp macro="" textlink="">
      <xdr:nvSpPr>
        <xdr:cNvPr id="727" name="楕円 726"/>
        <xdr:cNvSpPr/>
      </xdr:nvSpPr>
      <xdr:spPr>
        <a:xfrm>
          <a:off x="13652500" y="16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86383</xdr:rowOff>
    </xdr:from>
    <xdr:ext cx="534377" cy="259045"/>
    <xdr:sp macro="" textlink="">
      <xdr:nvSpPr>
        <xdr:cNvPr id="728" name="テキスト ボックス 727"/>
        <xdr:cNvSpPr txBox="1"/>
      </xdr:nvSpPr>
      <xdr:spPr>
        <a:xfrm>
          <a:off x="13436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71853</xdr:rowOff>
    </xdr:from>
    <xdr:to>
      <xdr:col>67</xdr:col>
      <xdr:colOff>101600</xdr:colOff>
      <xdr:row>95</xdr:row>
      <xdr:rowOff>2003</xdr:rowOff>
    </xdr:to>
    <xdr:sp macro="" textlink="">
      <xdr:nvSpPr>
        <xdr:cNvPr id="729" name="楕円 728"/>
        <xdr:cNvSpPr/>
      </xdr:nvSpPr>
      <xdr:spPr>
        <a:xfrm>
          <a:off x="12763500" y="161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164580</xdr:rowOff>
    </xdr:from>
    <xdr:ext cx="534377" cy="259045"/>
    <xdr:sp macro="" textlink="">
      <xdr:nvSpPr>
        <xdr:cNvPr id="730" name="テキスト ボックス 729"/>
        <xdr:cNvSpPr txBox="1"/>
      </xdr:nvSpPr>
      <xdr:spPr>
        <a:xfrm>
          <a:off x="12547111" y="162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前年度に比べ増加しているのは、主に土木費、教育費である。土木費は、公営住宅の建設棟数の増（４戸→６戸）、教育費は、八竜体育館大規模改修事業の増が主な要因である。</a:t>
          </a:r>
        </a:p>
        <a:p>
          <a:r>
            <a:rPr kumimoji="1" lang="ja-JP" altLang="en-US" sz="1400">
              <a:latin typeface="ＭＳ Ｐゴシック" panose="020B0600070205080204" pitchFamily="50" charset="-128"/>
              <a:ea typeface="ＭＳ Ｐゴシック" panose="020B0600070205080204" pitchFamily="50" charset="-128"/>
            </a:rPr>
            <a:t>　減少しているのは、総務費、民生費、消防費である。総務費は、人件費や財政調整基金、減債基金への積立金の減、民生費は、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国民健康保険事業勘定特別会計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の繰出</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金の減（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ひまわりセンタースプリンクラー設置工事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分）、消防費は防災行政無線施設整備工事の終了による減</a:t>
          </a:r>
          <a:r>
            <a:rPr kumimoji="1" lang="ja-JP" altLang="en-US" sz="1400">
              <a:latin typeface="ＭＳ Ｐゴシック" panose="020B0600070205080204" pitchFamily="50" charset="-128"/>
              <a:ea typeface="ＭＳ Ｐゴシック" panose="020B0600070205080204" pitchFamily="50" charset="-128"/>
            </a:rPr>
            <a:t>が主な要因である。</a:t>
          </a:r>
        </a:p>
        <a:p>
          <a:r>
            <a:rPr kumimoji="1" lang="ja-JP" altLang="en-US" sz="1400">
              <a:latin typeface="ＭＳ Ｐゴシック" panose="020B0600070205080204" pitchFamily="50" charset="-128"/>
              <a:ea typeface="ＭＳ Ｐゴシック" panose="020B0600070205080204" pitchFamily="50" charset="-128"/>
            </a:rPr>
            <a:t>　今後、ゆうぱる大規模改修事業による商工費の増や、山本公民館・山本総合支所建設事業による教育費の増が見込まれるが、引き続き三種町行財政改革大綱（第２期）の推進により、事務事業の見直しや公共施設の統廃合などを図りながら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合併後から、人件費や公債費の抑制、町税の収納対策の強化などの行財政改革を行ってきたことにより、Ｈ３０年度では、財政調整基金残高は、</a:t>
          </a:r>
          <a:r>
            <a:rPr kumimoji="1" lang="en-US" altLang="ja-JP" sz="1200">
              <a:latin typeface="ＭＳ ゴシック" pitchFamily="49" charset="-128"/>
              <a:ea typeface="ＭＳ ゴシック" pitchFamily="49" charset="-128"/>
            </a:rPr>
            <a:t>3,818</a:t>
          </a:r>
          <a:r>
            <a:rPr kumimoji="1" lang="ja-JP" altLang="en-US" sz="1200">
              <a:latin typeface="ＭＳ ゴシック" pitchFamily="49" charset="-128"/>
              <a:ea typeface="ＭＳ ゴシック" pitchFamily="49" charset="-128"/>
            </a:rPr>
            <a:t>百万（前年度比</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百万円増）、実質収支額は</a:t>
          </a:r>
          <a:r>
            <a:rPr kumimoji="1" lang="en-US" altLang="ja-JP" sz="1200">
              <a:latin typeface="ＭＳ ゴシック" pitchFamily="49" charset="-128"/>
              <a:ea typeface="ＭＳ ゴシック" pitchFamily="49" charset="-128"/>
            </a:rPr>
            <a:t>233</a:t>
          </a:r>
          <a:r>
            <a:rPr kumimoji="1" lang="ja-JP" altLang="en-US" sz="1200">
              <a:latin typeface="ＭＳ ゴシック" pitchFamily="49" charset="-128"/>
              <a:ea typeface="ＭＳ ゴシック" pitchFamily="49" charset="-128"/>
            </a:rPr>
            <a:t>百万円（前年度比</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百万円増）となり、標準財政規模比はともに増加している。</a:t>
          </a:r>
        </a:p>
        <a:p>
          <a:r>
            <a:rPr kumimoji="1" lang="ja-JP" altLang="en-US" sz="1200">
              <a:latin typeface="ＭＳ ゴシック" pitchFamily="49" charset="-128"/>
              <a:ea typeface="ＭＳ ゴシック" pitchFamily="49" charset="-128"/>
            </a:rPr>
            <a:t>　今後、合併算定替えの段階的縮減による普通交付税の減少や、施設の老朽化による大規模改修等が見込まれるため、事務事業の見直しや公共施設の統廃合を図り、財政調整基金の取り崩しに頼らない健全な財政運営に努める。また、実質収支額については、町が目標としている標準財政規模の３～５％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Ｈ３０年度も全会計において黒字となり、過去の実績に引き続き赤字は無い状況である。</a:t>
          </a:r>
        </a:p>
        <a:p>
          <a:r>
            <a:rPr kumimoji="1" lang="ja-JP" altLang="en-US" sz="1400">
              <a:latin typeface="ＭＳ ゴシック" pitchFamily="49" charset="-128"/>
              <a:ea typeface="ＭＳ ゴシック" pitchFamily="49" charset="-128"/>
            </a:rPr>
            <a:t>　一般会計については、人件費や公債費の抑制などにより歳出総額が抑えられ、Ｈ３０年度の比率が</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国民健康保険事業勘定特別会計は、特別調整交付金（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百万円）等の影響により、黒字額が増額となっている。</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及び介護保険事業勘定特別会計については、一般会計からの繰出は全て基準内であるものの、水道事業会計は老朽化施設の更新により利率が悪化している。また、介護保険事業勘定特別会計は、給付費の増加により年々繰出額が膨らんでおり、財政圧迫の要因となっている。</a:t>
          </a:r>
        </a:p>
        <a:p>
          <a:r>
            <a:rPr kumimoji="1" lang="ja-JP" altLang="en-US" sz="1400">
              <a:latin typeface="ＭＳ ゴシック" pitchFamily="49" charset="-128"/>
              <a:ea typeface="ＭＳ ゴシック" pitchFamily="49" charset="-128"/>
            </a:rPr>
            <a:t>　農業集落排水事業特別会計及び温泉事業特別会計については、利用者数の低迷による料金収入の不足分を、一般会計からの基準外繰出により補てんしている状況にある。</a:t>
          </a:r>
        </a:p>
        <a:p>
          <a:r>
            <a:rPr kumimoji="1" lang="ja-JP" altLang="en-US" sz="1400">
              <a:latin typeface="ＭＳ ゴシック" pitchFamily="49" charset="-128"/>
              <a:ea typeface="ＭＳ ゴシック" pitchFamily="49" charset="-128"/>
            </a:rPr>
            <a:t>　今後は、健全な財政運営の維持のためにも、特別会計が独立採算で運営できるように、料金収入を適切に見直す必要がある。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1.9\home\01zaisei\&#9660;&#36001;&#25919;&#29366;&#27841;&#36039;&#26009;&#38598;\10%20R1-2%20(H30&#24180;&#24230;&#27770;&#31639;)\14&#12288;&#24066;&#30010;&#26449;&#8594;&#30476;\17&#19977;&#31278;&#30010;&#9733;\&#12304;&#36001;&#25919;&#29366;&#27841;&#36039;&#26009;&#38598;&#12305;_053481_&#19977;&#31278;&#30010;_2018(&#32080;&#21512;&#65289;&#65288;0911&#20462;&#27491;&#9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BX51">
            <v>13.4</v>
          </cell>
          <cell r="CF51">
            <v>13.4</v>
          </cell>
          <cell r="CN51">
            <v>2.4</v>
          </cell>
        </row>
        <row r="53">
          <cell r="BX53">
            <v>57.7</v>
          </cell>
          <cell r="CF53">
            <v>57.5</v>
          </cell>
          <cell r="CN53">
            <v>57</v>
          </cell>
        </row>
        <row r="55">
          <cell r="AN55" t="str">
            <v>類似団体内平均値</v>
          </cell>
          <cell r="BX55">
            <v>37.200000000000003</v>
          </cell>
          <cell r="CF55">
            <v>24</v>
          </cell>
          <cell r="CN55">
            <v>19.8</v>
          </cell>
        </row>
        <row r="57">
          <cell r="BX57">
            <v>55.8</v>
          </cell>
          <cell r="CF57">
            <v>56.1</v>
          </cell>
          <cell r="CN57">
            <v>58.6</v>
          </cell>
        </row>
        <row r="72">
          <cell r="BP72" t="str">
            <v>H26</v>
          </cell>
          <cell r="BX72" t="str">
            <v>H27</v>
          </cell>
          <cell r="CF72" t="str">
            <v>H28</v>
          </cell>
          <cell r="CN72" t="str">
            <v>H29</v>
          </cell>
          <cell r="CV72" t="str">
            <v>H30</v>
          </cell>
        </row>
        <row r="73">
          <cell r="AN73" t="str">
            <v>当該団体値</v>
          </cell>
          <cell r="BP73">
            <v>22.6</v>
          </cell>
          <cell r="BX73">
            <v>13.4</v>
          </cell>
          <cell r="CF73">
            <v>13.4</v>
          </cell>
          <cell r="CN73">
            <v>2.4</v>
          </cell>
        </row>
        <row r="75">
          <cell r="BP75">
            <v>11.5</v>
          </cell>
          <cell r="BX75">
            <v>9.6999999999999993</v>
          </cell>
          <cell r="CF75">
            <v>8.6999999999999993</v>
          </cell>
          <cell r="CN75">
            <v>7.9</v>
          </cell>
          <cell r="CV75">
            <v>7.7</v>
          </cell>
        </row>
        <row r="77">
          <cell r="AN77" t="str">
            <v>類似団体内平均値</v>
          </cell>
          <cell r="BP77">
            <v>49.7</v>
          </cell>
          <cell r="BX77">
            <v>37.200000000000003</v>
          </cell>
          <cell r="CF77">
            <v>24</v>
          </cell>
          <cell r="CN77">
            <v>19.8</v>
          </cell>
          <cell r="CV77">
            <v>19.8</v>
          </cell>
        </row>
        <row r="79">
          <cell r="BP79">
            <v>11.2</v>
          </cell>
          <cell r="BX79">
            <v>10.1</v>
          </cell>
          <cell r="CF79">
            <v>9.1</v>
          </cell>
          <cell r="CN79">
            <v>8.9</v>
          </cell>
          <cell r="CV79">
            <v>8.8000000000000007</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10052364</v>
      </c>
      <c r="BO4" s="423"/>
      <c r="BP4" s="423"/>
      <c r="BQ4" s="423"/>
      <c r="BR4" s="423"/>
      <c r="BS4" s="423"/>
      <c r="BT4" s="423"/>
      <c r="BU4" s="424"/>
      <c r="BV4" s="422">
        <v>10431421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3.4</v>
      </c>
      <c r="CU4" s="604"/>
      <c r="CV4" s="604"/>
      <c r="CW4" s="604"/>
      <c r="CX4" s="604"/>
      <c r="CY4" s="604"/>
      <c r="CZ4" s="604"/>
      <c r="DA4" s="605"/>
      <c r="DB4" s="603">
        <v>2.7</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9774050</v>
      </c>
      <c r="BO5" s="428"/>
      <c r="BP5" s="428"/>
      <c r="BQ5" s="428"/>
      <c r="BR5" s="428"/>
      <c r="BS5" s="428"/>
      <c r="BT5" s="428"/>
      <c r="BU5" s="429"/>
      <c r="BV5" s="427">
        <v>10211868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87.8</v>
      </c>
      <c r="CU5" s="398"/>
      <c r="CV5" s="398"/>
      <c r="CW5" s="398"/>
      <c r="CX5" s="398"/>
      <c r="CY5" s="398"/>
      <c r="CZ5" s="398"/>
      <c r="DA5" s="399"/>
      <c r="DB5" s="397">
        <v>86.8</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278314</v>
      </c>
      <c r="BO6" s="428"/>
      <c r="BP6" s="428"/>
      <c r="BQ6" s="428"/>
      <c r="BR6" s="428"/>
      <c r="BS6" s="428"/>
      <c r="BT6" s="428"/>
      <c r="BU6" s="429"/>
      <c r="BV6" s="427">
        <v>219553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91.4</v>
      </c>
      <c r="CU6" s="578"/>
      <c r="CV6" s="578"/>
      <c r="CW6" s="578"/>
      <c r="CX6" s="578"/>
      <c r="CY6" s="578"/>
      <c r="CZ6" s="578"/>
      <c r="DA6" s="579"/>
      <c r="DB6" s="577">
        <v>90.4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45127</v>
      </c>
      <c r="BO7" s="428"/>
      <c r="BP7" s="428"/>
      <c r="BQ7" s="428"/>
      <c r="BR7" s="428"/>
      <c r="BS7" s="428"/>
      <c r="BT7" s="428"/>
      <c r="BU7" s="429"/>
      <c r="BV7" s="427">
        <v>27883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6860947</v>
      </c>
      <c r="CU7" s="428"/>
      <c r="CV7" s="428"/>
      <c r="CW7" s="428"/>
      <c r="CX7" s="428"/>
      <c r="CY7" s="428"/>
      <c r="CZ7" s="428"/>
      <c r="DA7" s="429"/>
      <c r="DB7" s="427">
        <v>6981136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233187</v>
      </c>
      <c r="BO8" s="428"/>
      <c r="BP8" s="428"/>
      <c r="BQ8" s="428"/>
      <c r="BR8" s="428"/>
      <c r="BS8" s="428"/>
      <c r="BT8" s="428"/>
      <c r="BU8" s="429"/>
      <c r="BV8" s="427">
        <v>191670</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0.25</v>
      </c>
      <c r="CU8" s="541"/>
      <c r="CV8" s="541"/>
      <c r="CW8" s="541"/>
      <c r="CX8" s="541"/>
      <c r="CY8" s="541"/>
      <c r="CZ8" s="541"/>
      <c r="DA8" s="542"/>
      <c r="DB8" s="540">
        <v>0.25</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17078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41517</v>
      </c>
      <c r="BO9" s="428"/>
      <c r="BP9" s="428"/>
      <c r="BQ9" s="428"/>
      <c r="BR9" s="428"/>
      <c r="BS9" s="428"/>
      <c r="BT9" s="428"/>
      <c r="BU9" s="429"/>
      <c r="BV9" s="427">
        <v>-81185</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14.4</v>
      </c>
      <c r="CU9" s="398"/>
      <c r="CV9" s="398"/>
      <c r="CW9" s="398"/>
      <c r="CX9" s="398"/>
      <c r="CY9" s="398"/>
      <c r="CZ9" s="398"/>
      <c r="DA9" s="399"/>
      <c r="DB9" s="397">
        <v>13.7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18876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121442</v>
      </c>
      <c r="BO10" s="428"/>
      <c r="BP10" s="428"/>
      <c r="BQ10" s="428"/>
      <c r="BR10" s="428"/>
      <c r="BS10" s="428"/>
      <c r="BT10" s="428"/>
      <c r="BU10" s="429"/>
      <c r="BV10" s="427">
        <v>191429</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16693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109</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16646</v>
      </c>
      <c r="S13" s="531"/>
      <c r="T13" s="531"/>
      <c r="U13" s="531"/>
      <c r="V13" s="532"/>
      <c r="W13" s="518" t="s">
        <v>141</v>
      </c>
      <c r="X13" s="440"/>
      <c r="Y13" s="440"/>
      <c r="Z13" s="440"/>
      <c r="AA13" s="440"/>
      <c r="AB13" s="441"/>
      <c r="AC13" s="403">
        <v>1665</v>
      </c>
      <c r="AD13" s="404"/>
      <c r="AE13" s="404"/>
      <c r="AF13" s="404"/>
      <c r="AG13" s="405"/>
      <c r="AH13" s="403">
        <v>1828</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162959</v>
      </c>
      <c r="BO13" s="428"/>
      <c r="BP13" s="428"/>
      <c r="BQ13" s="428"/>
      <c r="BR13" s="428"/>
      <c r="BS13" s="428"/>
      <c r="BT13" s="428"/>
      <c r="BU13" s="429"/>
      <c r="BV13" s="427">
        <v>110244</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7.9</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17084</v>
      </c>
      <c r="S14" s="531"/>
      <c r="T14" s="531"/>
      <c r="U14" s="531"/>
      <c r="V14" s="532"/>
      <c r="W14" s="533"/>
      <c r="X14" s="443"/>
      <c r="Y14" s="443"/>
      <c r="Z14" s="443"/>
      <c r="AA14" s="443"/>
      <c r="AB14" s="444"/>
      <c r="AC14" s="523">
        <v>20.100000000000001</v>
      </c>
      <c r="AD14" s="524"/>
      <c r="AE14" s="524"/>
      <c r="AF14" s="524"/>
      <c r="AG14" s="525"/>
      <c r="AH14" s="523">
        <v>20.5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139</v>
      </c>
      <c r="CU14" s="535"/>
      <c r="CV14" s="535"/>
      <c r="CW14" s="535"/>
      <c r="CX14" s="535"/>
      <c r="CY14" s="535"/>
      <c r="CZ14" s="535"/>
      <c r="DA14" s="536"/>
      <c r="DB14" s="534">
        <v>2.4</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148</v>
      </c>
      <c r="N15" s="528"/>
      <c r="O15" s="528"/>
      <c r="P15" s="528"/>
      <c r="Q15" s="529"/>
      <c r="R15" s="530">
        <v>17025</v>
      </c>
      <c r="S15" s="531"/>
      <c r="T15" s="531"/>
      <c r="U15" s="531"/>
      <c r="V15" s="532"/>
      <c r="W15" s="518" t="s">
        <v>149</v>
      </c>
      <c r="X15" s="440"/>
      <c r="Y15" s="440"/>
      <c r="Z15" s="440"/>
      <c r="AA15" s="440"/>
      <c r="AB15" s="441"/>
      <c r="AC15" s="403">
        <v>2120</v>
      </c>
      <c r="AD15" s="404"/>
      <c r="AE15" s="404"/>
      <c r="AF15" s="404"/>
      <c r="AG15" s="405"/>
      <c r="AH15" s="403">
        <v>2338</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1503941</v>
      </c>
      <c r="BO15" s="423"/>
      <c r="BP15" s="423"/>
      <c r="BQ15" s="423"/>
      <c r="BR15" s="423"/>
      <c r="BS15" s="423"/>
      <c r="BT15" s="423"/>
      <c r="BU15" s="424"/>
      <c r="BV15" s="422">
        <v>1450479</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25.6</v>
      </c>
      <c r="AD16" s="524"/>
      <c r="AE16" s="524"/>
      <c r="AF16" s="524"/>
      <c r="AG16" s="525"/>
      <c r="AH16" s="523">
        <v>26.3</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5927531</v>
      </c>
      <c r="BO16" s="428"/>
      <c r="BP16" s="428"/>
      <c r="BQ16" s="428"/>
      <c r="BR16" s="428"/>
      <c r="BS16" s="428"/>
      <c r="BT16" s="428"/>
      <c r="BU16" s="429"/>
      <c r="BV16" s="427">
        <v>5905233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4481</v>
      </c>
      <c r="AD17" s="404"/>
      <c r="AE17" s="404"/>
      <c r="AF17" s="404"/>
      <c r="AG17" s="405"/>
      <c r="AH17" s="403">
        <v>4740</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1881613</v>
      </c>
      <c r="BO17" s="428"/>
      <c r="BP17" s="428"/>
      <c r="BQ17" s="428"/>
      <c r="BR17" s="428"/>
      <c r="BS17" s="428"/>
      <c r="BT17" s="428"/>
      <c r="BU17" s="429"/>
      <c r="BV17" s="427">
        <v>1814574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159</v>
      </c>
      <c r="C18" s="490"/>
      <c r="D18" s="490"/>
      <c r="E18" s="491"/>
      <c r="F18" s="491"/>
      <c r="G18" s="491"/>
      <c r="H18" s="491"/>
      <c r="I18" s="491"/>
      <c r="J18" s="491"/>
      <c r="K18" s="491"/>
      <c r="L18" s="492">
        <v>247.98</v>
      </c>
      <c r="M18" s="492"/>
      <c r="N18" s="492"/>
      <c r="O18" s="492"/>
      <c r="P18" s="492"/>
      <c r="Q18" s="492"/>
      <c r="R18" s="493"/>
      <c r="S18" s="493"/>
      <c r="T18" s="493"/>
      <c r="U18" s="493"/>
      <c r="V18" s="494"/>
      <c r="W18" s="508"/>
      <c r="X18" s="509"/>
      <c r="Y18" s="509"/>
      <c r="Z18" s="509"/>
      <c r="AA18" s="509"/>
      <c r="AB18" s="519"/>
      <c r="AC18" s="391">
        <v>54.2</v>
      </c>
      <c r="AD18" s="392"/>
      <c r="AE18" s="392"/>
      <c r="AF18" s="392"/>
      <c r="AG18" s="495"/>
      <c r="AH18" s="391">
        <v>53.2</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6085368</v>
      </c>
      <c r="BO18" s="428"/>
      <c r="BP18" s="428"/>
      <c r="BQ18" s="428"/>
      <c r="BR18" s="428"/>
      <c r="BS18" s="428"/>
      <c r="BT18" s="428"/>
      <c r="BU18" s="429"/>
      <c r="BV18" s="427">
        <v>6120675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161</v>
      </c>
      <c r="C19" s="490"/>
      <c r="D19" s="490"/>
      <c r="E19" s="491"/>
      <c r="F19" s="491"/>
      <c r="G19" s="491"/>
      <c r="H19" s="491"/>
      <c r="I19" s="491"/>
      <c r="J19" s="491"/>
      <c r="K19" s="491"/>
      <c r="L19" s="497">
        <v>69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7577571</v>
      </c>
      <c r="BO19" s="428"/>
      <c r="BP19" s="428"/>
      <c r="BQ19" s="428"/>
      <c r="BR19" s="428"/>
      <c r="BS19" s="428"/>
      <c r="BT19" s="428"/>
      <c r="BU19" s="429"/>
      <c r="BV19" s="427">
        <v>7841084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163</v>
      </c>
      <c r="C20" s="490"/>
      <c r="D20" s="490"/>
      <c r="E20" s="491"/>
      <c r="F20" s="491"/>
      <c r="G20" s="491"/>
      <c r="H20" s="491"/>
      <c r="I20" s="491"/>
      <c r="J20" s="491"/>
      <c r="K20" s="491"/>
      <c r="L20" s="497">
        <v>6010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9971221</v>
      </c>
      <c r="BO23" s="428"/>
      <c r="BP23" s="428"/>
      <c r="BQ23" s="428"/>
      <c r="BR23" s="428"/>
      <c r="BS23" s="428"/>
      <c r="BT23" s="428"/>
      <c r="BU23" s="429"/>
      <c r="BV23" s="427">
        <v>10318678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172</v>
      </c>
      <c r="F24" s="401"/>
      <c r="G24" s="401"/>
      <c r="H24" s="401"/>
      <c r="I24" s="401"/>
      <c r="J24" s="401"/>
      <c r="K24" s="402"/>
      <c r="L24" s="403">
        <v>1</v>
      </c>
      <c r="M24" s="404"/>
      <c r="N24" s="404"/>
      <c r="O24" s="404"/>
      <c r="P24" s="405"/>
      <c r="Q24" s="403">
        <v>7550</v>
      </c>
      <c r="R24" s="404"/>
      <c r="S24" s="404"/>
      <c r="T24" s="404"/>
      <c r="U24" s="404"/>
      <c r="V24" s="405"/>
      <c r="W24" s="469"/>
      <c r="X24" s="460"/>
      <c r="Y24" s="461"/>
      <c r="Z24" s="400" t="s">
        <v>173</v>
      </c>
      <c r="AA24" s="401"/>
      <c r="AB24" s="401"/>
      <c r="AC24" s="401"/>
      <c r="AD24" s="401"/>
      <c r="AE24" s="401"/>
      <c r="AF24" s="401"/>
      <c r="AG24" s="402"/>
      <c r="AH24" s="403">
        <v>171</v>
      </c>
      <c r="AI24" s="404"/>
      <c r="AJ24" s="404"/>
      <c r="AK24" s="404"/>
      <c r="AL24" s="405"/>
      <c r="AM24" s="403">
        <v>515052</v>
      </c>
      <c r="AN24" s="404"/>
      <c r="AO24" s="404"/>
      <c r="AP24" s="404"/>
      <c r="AQ24" s="404"/>
      <c r="AR24" s="405"/>
      <c r="AS24" s="403">
        <v>3012</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5308379</v>
      </c>
      <c r="BO24" s="428"/>
      <c r="BP24" s="428"/>
      <c r="BQ24" s="428"/>
      <c r="BR24" s="428"/>
      <c r="BS24" s="428"/>
      <c r="BT24" s="428"/>
      <c r="BU24" s="429"/>
      <c r="BV24" s="427">
        <v>5259526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175</v>
      </c>
      <c r="F25" s="401"/>
      <c r="G25" s="401"/>
      <c r="H25" s="401"/>
      <c r="I25" s="401"/>
      <c r="J25" s="401"/>
      <c r="K25" s="402"/>
      <c r="L25" s="403">
        <v>1</v>
      </c>
      <c r="M25" s="404"/>
      <c r="N25" s="404"/>
      <c r="O25" s="404"/>
      <c r="P25" s="405"/>
      <c r="Q25" s="403">
        <v>5600</v>
      </c>
      <c r="R25" s="404"/>
      <c r="S25" s="404"/>
      <c r="T25" s="404"/>
      <c r="U25" s="404"/>
      <c r="V25" s="405"/>
      <c r="W25" s="469"/>
      <c r="X25" s="460"/>
      <c r="Y25" s="461"/>
      <c r="Z25" s="400" t="s">
        <v>176</v>
      </c>
      <c r="AA25" s="401"/>
      <c r="AB25" s="401"/>
      <c r="AC25" s="401"/>
      <c r="AD25" s="401"/>
      <c r="AE25" s="401"/>
      <c r="AF25" s="401"/>
      <c r="AG25" s="402"/>
      <c r="AH25" s="403" t="s">
        <v>138</v>
      </c>
      <c r="AI25" s="404"/>
      <c r="AJ25" s="404"/>
      <c r="AK25" s="404"/>
      <c r="AL25" s="405"/>
      <c r="AM25" s="403" t="s">
        <v>138</v>
      </c>
      <c r="AN25" s="404"/>
      <c r="AO25" s="404"/>
      <c r="AP25" s="404"/>
      <c r="AQ25" s="404"/>
      <c r="AR25" s="405"/>
      <c r="AS25" s="403" t="s">
        <v>138</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129422</v>
      </c>
      <c r="BO25" s="423"/>
      <c r="BP25" s="423"/>
      <c r="BQ25" s="423"/>
      <c r="BR25" s="423"/>
      <c r="BS25" s="423"/>
      <c r="BT25" s="423"/>
      <c r="BU25" s="424"/>
      <c r="BV25" s="422">
        <v>158668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178</v>
      </c>
      <c r="F26" s="401"/>
      <c r="G26" s="401"/>
      <c r="H26" s="401"/>
      <c r="I26" s="401"/>
      <c r="J26" s="401"/>
      <c r="K26" s="402"/>
      <c r="L26" s="403">
        <v>1</v>
      </c>
      <c r="M26" s="404"/>
      <c r="N26" s="404"/>
      <c r="O26" s="404"/>
      <c r="P26" s="405"/>
      <c r="Q26" s="403">
        <v>5130</v>
      </c>
      <c r="R26" s="404"/>
      <c r="S26" s="404"/>
      <c r="T26" s="404"/>
      <c r="U26" s="404"/>
      <c r="V26" s="405"/>
      <c r="W26" s="469"/>
      <c r="X26" s="460"/>
      <c r="Y26" s="461"/>
      <c r="Z26" s="400" t="s">
        <v>179</v>
      </c>
      <c r="AA26" s="482"/>
      <c r="AB26" s="482"/>
      <c r="AC26" s="482"/>
      <c r="AD26" s="482"/>
      <c r="AE26" s="482"/>
      <c r="AF26" s="482"/>
      <c r="AG26" s="483"/>
      <c r="AH26" s="403">
        <v>9</v>
      </c>
      <c r="AI26" s="404"/>
      <c r="AJ26" s="404"/>
      <c r="AK26" s="404"/>
      <c r="AL26" s="405"/>
      <c r="AM26" s="403">
        <v>25515</v>
      </c>
      <c r="AN26" s="404"/>
      <c r="AO26" s="404"/>
      <c r="AP26" s="404"/>
      <c r="AQ26" s="404"/>
      <c r="AR26" s="405"/>
      <c r="AS26" s="403">
        <v>2835</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2880</v>
      </c>
      <c r="R27" s="404"/>
      <c r="S27" s="404"/>
      <c r="T27" s="404"/>
      <c r="U27" s="404"/>
      <c r="V27" s="405"/>
      <c r="W27" s="469"/>
      <c r="X27" s="460"/>
      <c r="Y27" s="461"/>
      <c r="Z27" s="400" t="s">
        <v>182</v>
      </c>
      <c r="AA27" s="401"/>
      <c r="AB27" s="401"/>
      <c r="AC27" s="401"/>
      <c r="AD27" s="401"/>
      <c r="AE27" s="401"/>
      <c r="AF27" s="401"/>
      <c r="AG27" s="402"/>
      <c r="AH27" s="403" t="s">
        <v>139</v>
      </c>
      <c r="AI27" s="404"/>
      <c r="AJ27" s="404"/>
      <c r="AK27" s="404"/>
      <c r="AL27" s="405"/>
      <c r="AM27" s="403" t="s">
        <v>139</v>
      </c>
      <c r="AN27" s="404"/>
      <c r="AO27" s="404"/>
      <c r="AP27" s="404"/>
      <c r="AQ27" s="404"/>
      <c r="AR27" s="405"/>
      <c r="AS27" s="403" t="s">
        <v>139</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t="s">
        <v>138</v>
      </c>
      <c r="BO27" s="431"/>
      <c r="BP27" s="431"/>
      <c r="BQ27" s="431"/>
      <c r="BR27" s="431"/>
      <c r="BS27" s="431"/>
      <c r="BT27" s="431"/>
      <c r="BU27" s="432"/>
      <c r="BV27" s="430" t="s">
        <v>138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2550</v>
      </c>
      <c r="R28" s="404"/>
      <c r="S28" s="404"/>
      <c r="T28" s="404"/>
      <c r="U28" s="404"/>
      <c r="V28" s="405"/>
      <c r="W28" s="469"/>
      <c r="X28" s="460"/>
      <c r="Y28" s="461"/>
      <c r="Z28" s="400" t="s">
        <v>185</v>
      </c>
      <c r="AA28" s="401"/>
      <c r="AB28" s="401"/>
      <c r="AC28" s="401"/>
      <c r="AD28" s="401"/>
      <c r="AE28" s="401"/>
      <c r="AF28" s="401"/>
      <c r="AG28" s="402"/>
      <c r="AH28" s="403" t="s">
        <v>139</v>
      </c>
      <c r="AI28" s="404"/>
      <c r="AJ28" s="404"/>
      <c r="AK28" s="404"/>
      <c r="AL28" s="405"/>
      <c r="AM28" s="403" t="s">
        <v>139</v>
      </c>
      <c r="AN28" s="404"/>
      <c r="AO28" s="404"/>
      <c r="AP28" s="404"/>
      <c r="AQ28" s="404"/>
      <c r="AR28" s="405"/>
      <c r="AS28" s="403" t="s">
        <v>139</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3817652</v>
      </c>
      <c r="BO28" s="423"/>
      <c r="BP28" s="423"/>
      <c r="BQ28" s="423"/>
      <c r="BR28" s="423"/>
      <c r="BS28" s="423"/>
      <c r="BT28" s="423"/>
      <c r="BU28" s="424"/>
      <c r="BV28" s="422">
        <v>3696210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187</v>
      </c>
      <c r="F29" s="401"/>
      <c r="G29" s="401"/>
      <c r="H29" s="401"/>
      <c r="I29" s="401"/>
      <c r="J29" s="401"/>
      <c r="K29" s="402"/>
      <c r="L29" s="403">
        <v>16</v>
      </c>
      <c r="M29" s="404"/>
      <c r="N29" s="404"/>
      <c r="O29" s="404"/>
      <c r="P29" s="405"/>
      <c r="Q29" s="403">
        <v>2410</v>
      </c>
      <c r="R29" s="404"/>
      <c r="S29" s="404"/>
      <c r="T29" s="404"/>
      <c r="U29" s="404"/>
      <c r="V29" s="405"/>
      <c r="W29" s="470"/>
      <c r="X29" s="471"/>
      <c r="Y29" s="472"/>
      <c r="Z29" s="400" t="s">
        <v>188</v>
      </c>
      <c r="AA29" s="401"/>
      <c r="AB29" s="401"/>
      <c r="AC29" s="401"/>
      <c r="AD29" s="401"/>
      <c r="AE29" s="401"/>
      <c r="AF29" s="401"/>
      <c r="AG29" s="402"/>
      <c r="AH29" s="403">
        <v>171</v>
      </c>
      <c r="AI29" s="404"/>
      <c r="AJ29" s="404"/>
      <c r="AK29" s="404"/>
      <c r="AL29" s="405"/>
      <c r="AM29" s="403">
        <v>515052</v>
      </c>
      <c r="AN29" s="404"/>
      <c r="AO29" s="404"/>
      <c r="AP29" s="404"/>
      <c r="AQ29" s="404"/>
      <c r="AR29" s="405"/>
      <c r="AS29" s="403">
        <v>3012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569138</v>
      </c>
      <c r="BO29" s="428"/>
      <c r="BP29" s="428"/>
      <c r="BQ29" s="428"/>
      <c r="BR29" s="428"/>
      <c r="BS29" s="428"/>
      <c r="BT29" s="428"/>
      <c r="BU29" s="429"/>
      <c r="BV29" s="427">
        <v>586198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95.5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1518931</v>
      </c>
      <c r="BO30" s="431"/>
      <c r="BP30" s="431"/>
      <c r="BQ30" s="431"/>
      <c r="BR30" s="431"/>
      <c r="BS30" s="431"/>
      <c r="BT30" s="431"/>
      <c r="BU30" s="432"/>
      <c r="BV30" s="430">
        <v>1411786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国民健康保険事業勘定特別会計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三種町水道事業会計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三種町公共下水道事業特別会計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秋田県市町村総合事務組合（一般会計）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ゆめろん</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衛生処理事業特別会計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IF('各会計、関係団体の財政状況及び健全化判断比率'!B34="","",'各会計、関係団体の財政状況及び健全化判断比率'!B34)</f>
        <v>三種町農業集落排水事業特別会計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秋田県市町村総合事務組合（交通災害共済事業等特別会計）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三種町農業公社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介護保険事業勘定特別会計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IF('各会計、関係団体の財政状況及び健全化判断比率'!B35="","",'各会計、関係団体の財政状況及び健全化判断比率'!B35)</f>
        <v>三種町温泉事業特別会計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秋田県市町村会館管理組合（一般会計）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さんばりお</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介護サービス事業勘定特別会計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秋田県後期高齢者医療広域連合（一般会計）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ゆうぱる</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秋田県後期高齢者医療広域連合（後期高齢者医療特別会計）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秋田県町村電算システム共同事業組合（一般会計）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能代山本広域市町村圏組合（一般会計）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能代山本広域市町村圏組合（特別養護老人ホーム運営事業特別会計）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能代山本広域市町村圏組合
（能代山本ふるさと市町村圏基金特別会計）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能代市山本郡養護老人ホーム組合（一般会計）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C2QkuVqB2gmUrKybIfjO0Lj6tVsPVzHFvZLhPjk4mqM1KiYIVMzeDgGwZphmFlBX2KTXsk80nN7bbcPzeDRVXA==" saltValue="bhKSuRf2SxWD0a7Qwfd6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07" t="s">
        <v>564</v>
      </c>
      <c r="D34" s="1207"/>
      <c r="E34" s="1208"/>
      <c r="F34" s="32">
        <v>3.24</v>
      </c>
      <c r="G34" s="33">
        <v>3.23</v>
      </c>
      <c r="H34" s="33">
        <v>3.79</v>
      </c>
      <c r="I34" s="33">
        <v>2.71</v>
      </c>
      <c r="J34" s="34">
        <v>3.39</v>
      </c>
      <c r="K34" s="22"/>
      <c r="L34" s="22"/>
      <c r="M34" s="22"/>
      <c r="N34" s="22"/>
      <c r="O34" s="22"/>
      <c r="P34" s="22"/>
    </row>
    <row r="35" spans="1:16" ht="39" customHeight="1">
      <c r="A35" s="22"/>
      <c r="B35" s="35"/>
      <c r="C35" s="1201" t="s">
        <v>565</v>
      </c>
      <c r="D35" s="1202"/>
      <c r="E35" s="1203"/>
      <c r="F35" s="36">
        <v>1.1000000000000001</v>
      </c>
      <c r="G35" s="37">
        <v>0.76</v>
      </c>
      <c r="H35" s="37">
        <v>0.14000000000000001</v>
      </c>
      <c r="I35" s="37">
        <v>1.1100000000000001</v>
      </c>
      <c r="J35" s="38">
        <v>1.19</v>
      </c>
      <c r="K35" s="22"/>
      <c r="L35" s="22"/>
      <c r="M35" s="22"/>
      <c r="N35" s="22"/>
      <c r="O35" s="22"/>
      <c r="P35" s="22"/>
    </row>
    <row r="36" spans="1:16" ht="39" customHeight="1">
      <c r="A36" s="22"/>
      <c r="B36" s="35"/>
      <c r="C36" s="1201" t="s">
        <v>566</v>
      </c>
      <c r="D36" s="1202"/>
      <c r="E36" s="1203"/>
      <c r="F36" s="36">
        <v>1.93</v>
      </c>
      <c r="G36" s="37">
        <v>1.66</v>
      </c>
      <c r="H36" s="37">
        <v>1.99</v>
      </c>
      <c r="I36" s="37">
        <v>1.64</v>
      </c>
      <c r="J36" s="38">
        <v>1.1499999999999999</v>
      </c>
      <c r="K36" s="22"/>
      <c r="L36" s="22"/>
      <c r="M36" s="22"/>
      <c r="N36" s="22"/>
      <c r="O36" s="22"/>
      <c r="P36" s="22"/>
    </row>
    <row r="37" spans="1:16" ht="39" customHeight="1">
      <c r="A37" s="22"/>
      <c r="B37" s="35"/>
      <c r="C37" s="1201" t="s">
        <v>567</v>
      </c>
      <c r="D37" s="1202"/>
      <c r="E37" s="1203"/>
      <c r="F37" s="36">
        <v>0.7</v>
      </c>
      <c r="G37" s="37">
        <v>0.91</v>
      </c>
      <c r="H37" s="37">
        <v>1.03</v>
      </c>
      <c r="I37" s="37">
        <v>0.93</v>
      </c>
      <c r="J37" s="38">
        <v>0.99</v>
      </c>
      <c r="K37" s="22"/>
      <c r="L37" s="22"/>
      <c r="M37" s="22"/>
      <c r="N37" s="22"/>
      <c r="O37" s="22"/>
      <c r="P37" s="22"/>
    </row>
    <row r="38" spans="1:16" ht="39" customHeight="1">
      <c r="A38" s="22"/>
      <c r="B38" s="35"/>
      <c r="C38" s="1201" t="s">
        <v>568</v>
      </c>
      <c r="D38" s="1202"/>
      <c r="E38" s="1203"/>
      <c r="F38" s="36">
        <v>0.09</v>
      </c>
      <c r="G38" s="37">
        <v>0.19</v>
      </c>
      <c r="H38" s="37">
        <v>0.17</v>
      </c>
      <c r="I38" s="37">
        <v>0.14000000000000001</v>
      </c>
      <c r="J38" s="38">
        <v>7.0000000000000007E-2</v>
      </c>
      <c r="K38" s="22"/>
      <c r="L38" s="22"/>
      <c r="M38" s="22"/>
      <c r="N38" s="22"/>
      <c r="O38" s="22"/>
      <c r="P38" s="22"/>
    </row>
    <row r="39" spans="1:16" ht="39" customHeight="1">
      <c r="A39" s="22"/>
      <c r="B39" s="35"/>
      <c r="C39" s="1201" t="s">
        <v>569</v>
      </c>
      <c r="D39" s="1202"/>
      <c r="E39" s="1203"/>
      <c r="F39" s="36">
        <v>0.06</v>
      </c>
      <c r="G39" s="37">
        <v>0.03</v>
      </c>
      <c r="H39" s="37">
        <v>0.11</v>
      </c>
      <c r="I39" s="37">
        <v>0.05</v>
      </c>
      <c r="J39" s="38">
        <v>0.06</v>
      </c>
      <c r="K39" s="22"/>
      <c r="L39" s="22"/>
      <c r="M39" s="22"/>
      <c r="N39" s="22"/>
      <c r="O39" s="22"/>
      <c r="P39" s="22"/>
    </row>
    <row r="40" spans="1:16" ht="39" customHeight="1">
      <c r="A40" s="22"/>
      <c r="B40" s="35"/>
      <c r="C40" s="1201" t="s">
        <v>570</v>
      </c>
      <c r="D40" s="1202"/>
      <c r="E40" s="1203"/>
      <c r="F40" s="36">
        <v>0.01</v>
      </c>
      <c r="G40" s="37">
        <v>0.03</v>
      </c>
      <c r="H40" s="37">
        <v>0.03</v>
      </c>
      <c r="I40" s="37">
        <v>0.11</v>
      </c>
      <c r="J40" s="38">
        <v>0.03</v>
      </c>
      <c r="K40" s="22"/>
      <c r="L40" s="22"/>
      <c r="M40" s="22"/>
      <c r="N40" s="22"/>
      <c r="O40" s="22"/>
      <c r="P40" s="22"/>
    </row>
    <row r="41" spans="1:16" ht="39" customHeight="1">
      <c r="A41" s="22"/>
      <c r="B41" s="35"/>
      <c r="C41" s="1201" t="s">
        <v>571</v>
      </c>
      <c r="D41" s="1202"/>
      <c r="E41" s="1203"/>
      <c r="F41" s="36">
        <v>0.04</v>
      </c>
      <c r="G41" s="37">
        <v>0.03</v>
      </c>
      <c r="H41" s="37">
        <v>0.03</v>
      </c>
      <c r="I41" s="37">
        <v>0.02</v>
      </c>
      <c r="J41" s="38">
        <v>0.02</v>
      </c>
      <c r="K41" s="22"/>
      <c r="L41" s="22"/>
      <c r="M41" s="22"/>
      <c r="N41" s="22"/>
      <c r="O41" s="22"/>
      <c r="P41" s="22"/>
    </row>
    <row r="42" spans="1:16" ht="39" customHeight="1">
      <c r="A42" s="22"/>
      <c r="B42" s="39"/>
      <c r="C42" s="1201" t="s">
        <v>572</v>
      </c>
      <c r="D42" s="1202"/>
      <c r="E42" s="1203"/>
      <c r="F42" s="36" t="s">
        <v>517</v>
      </c>
      <c r="G42" s="37" t="s">
        <v>517</v>
      </c>
      <c r="H42" s="37" t="s">
        <v>517</v>
      </c>
      <c r="I42" s="37" t="s">
        <v>517</v>
      </c>
      <c r="J42" s="38" t="s">
        <v>517</v>
      </c>
      <c r="K42" s="22"/>
      <c r="L42" s="22"/>
      <c r="M42" s="22"/>
      <c r="N42" s="22"/>
      <c r="O42" s="22"/>
      <c r="P42" s="22"/>
    </row>
    <row r="43" spans="1:16" ht="39" customHeight="1" thickBot="1">
      <c r="A43" s="22"/>
      <c r="B43" s="40"/>
      <c r="C43" s="1204" t="s">
        <v>573</v>
      </c>
      <c r="D43" s="1205"/>
      <c r="E43" s="1206"/>
      <c r="F43" s="41">
        <v>0.2</v>
      </c>
      <c r="G43" s="42">
        <v>0.54</v>
      </c>
      <c r="H43" s="42">
        <v>0.02</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6GcaroDew9xmnoaXDNDAD33aVZ/UjahAM6hPHKaY0yI90Ypm1fzSPCBZHm6nNxVC8WMxEkSRovxOezbgUktVQ==" saltValue="T9g96XUw0JpMCKMh5I5h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27" t="s">
        <v>11</v>
      </c>
      <c r="C45" s="1228"/>
      <c r="D45" s="58"/>
      <c r="E45" s="1233" t="s">
        <v>12</v>
      </c>
      <c r="F45" s="1233"/>
      <c r="G45" s="1233"/>
      <c r="H45" s="1233"/>
      <c r="I45" s="1233"/>
      <c r="J45" s="1234"/>
      <c r="K45" s="59">
        <v>1290</v>
      </c>
      <c r="L45" s="60">
        <v>1163</v>
      </c>
      <c r="M45" s="60">
        <v>1168</v>
      </c>
      <c r="N45" s="60">
        <v>1137</v>
      </c>
      <c r="O45" s="61">
        <v>1141</v>
      </c>
      <c r="P45" s="48"/>
      <c r="Q45" s="48"/>
      <c r="R45" s="48"/>
      <c r="S45" s="48"/>
      <c r="T45" s="48"/>
      <c r="U45" s="48"/>
    </row>
    <row r="46" spans="1:21" ht="30.75" customHeight="1">
      <c r="A46" s="48"/>
      <c r="B46" s="1229"/>
      <c r="C46" s="1230"/>
      <c r="D46" s="62"/>
      <c r="E46" s="1211" t="s">
        <v>13</v>
      </c>
      <c r="F46" s="1211"/>
      <c r="G46" s="1211"/>
      <c r="H46" s="1211"/>
      <c r="I46" s="1211"/>
      <c r="J46" s="1212"/>
      <c r="K46" s="63" t="s">
        <v>517</v>
      </c>
      <c r="L46" s="64" t="s">
        <v>517</v>
      </c>
      <c r="M46" s="64" t="s">
        <v>517</v>
      </c>
      <c r="N46" s="64" t="s">
        <v>517</v>
      </c>
      <c r="O46" s="65" t="s">
        <v>517</v>
      </c>
      <c r="P46" s="48"/>
      <c r="Q46" s="48"/>
      <c r="R46" s="48"/>
      <c r="S46" s="48"/>
      <c r="T46" s="48"/>
      <c r="U46" s="48"/>
    </row>
    <row r="47" spans="1:21" ht="30.75" customHeight="1">
      <c r="A47" s="48"/>
      <c r="B47" s="1229"/>
      <c r="C47" s="1230"/>
      <c r="D47" s="62"/>
      <c r="E47" s="1211" t="s">
        <v>14</v>
      </c>
      <c r="F47" s="1211"/>
      <c r="G47" s="1211"/>
      <c r="H47" s="1211"/>
      <c r="I47" s="1211"/>
      <c r="J47" s="1212"/>
      <c r="K47" s="63" t="s">
        <v>517</v>
      </c>
      <c r="L47" s="64" t="s">
        <v>517</v>
      </c>
      <c r="M47" s="64" t="s">
        <v>517</v>
      </c>
      <c r="N47" s="64" t="s">
        <v>517</v>
      </c>
      <c r="O47" s="65" t="s">
        <v>517</v>
      </c>
      <c r="P47" s="48"/>
      <c r="Q47" s="48"/>
      <c r="R47" s="48"/>
      <c r="S47" s="48"/>
      <c r="T47" s="48"/>
      <c r="U47" s="48"/>
    </row>
    <row r="48" spans="1:21" ht="30.75" customHeight="1">
      <c r="A48" s="48"/>
      <c r="B48" s="1229"/>
      <c r="C48" s="1230"/>
      <c r="D48" s="62"/>
      <c r="E48" s="1211" t="s">
        <v>15</v>
      </c>
      <c r="F48" s="1211"/>
      <c r="G48" s="1211"/>
      <c r="H48" s="1211"/>
      <c r="I48" s="1211"/>
      <c r="J48" s="1212"/>
      <c r="K48" s="63">
        <v>411</v>
      </c>
      <c r="L48" s="64">
        <v>453</v>
      </c>
      <c r="M48" s="64">
        <v>454</v>
      </c>
      <c r="N48" s="64">
        <v>465</v>
      </c>
      <c r="O48" s="65">
        <v>468</v>
      </c>
      <c r="P48" s="48"/>
      <c r="Q48" s="48"/>
      <c r="R48" s="48"/>
      <c r="S48" s="48"/>
      <c r="T48" s="48"/>
      <c r="U48" s="48"/>
    </row>
    <row r="49" spans="1:21" ht="30.75" customHeight="1">
      <c r="A49" s="48"/>
      <c r="B49" s="1229"/>
      <c r="C49" s="1230"/>
      <c r="D49" s="62"/>
      <c r="E49" s="1211" t="s">
        <v>16</v>
      </c>
      <c r="F49" s="1211"/>
      <c r="G49" s="1211"/>
      <c r="H49" s="1211"/>
      <c r="I49" s="1211"/>
      <c r="J49" s="1212"/>
      <c r="K49" s="63">
        <v>10</v>
      </c>
      <c r="L49" s="64">
        <v>9</v>
      </c>
      <c r="M49" s="64">
        <v>8</v>
      </c>
      <c r="N49" s="64">
        <v>5</v>
      </c>
      <c r="O49" s="65">
        <v>5</v>
      </c>
      <c r="P49" s="48"/>
      <c r="Q49" s="48"/>
      <c r="R49" s="48"/>
      <c r="S49" s="48"/>
      <c r="T49" s="48"/>
      <c r="U49" s="48"/>
    </row>
    <row r="50" spans="1:21" ht="30.75" customHeight="1">
      <c r="A50" s="48"/>
      <c r="B50" s="1229"/>
      <c r="C50" s="1230"/>
      <c r="D50" s="62"/>
      <c r="E50" s="1211" t="s">
        <v>17</v>
      </c>
      <c r="F50" s="1211"/>
      <c r="G50" s="1211"/>
      <c r="H50" s="1211"/>
      <c r="I50" s="1211"/>
      <c r="J50" s="1212"/>
      <c r="K50" s="63">
        <v>36</v>
      </c>
      <c r="L50" s="64">
        <v>30</v>
      </c>
      <c r="M50" s="64">
        <v>29</v>
      </c>
      <c r="N50" s="64">
        <v>13</v>
      </c>
      <c r="O50" s="65">
        <v>10</v>
      </c>
      <c r="P50" s="48"/>
      <c r="Q50" s="48"/>
      <c r="R50" s="48"/>
      <c r="S50" s="48"/>
      <c r="T50" s="48"/>
      <c r="U50" s="48"/>
    </row>
    <row r="51" spans="1:21" ht="30.75" customHeight="1">
      <c r="A51" s="48"/>
      <c r="B51" s="1231"/>
      <c r="C51" s="1232"/>
      <c r="D51" s="66"/>
      <c r="E51" s="1211" t="s">
        <v>18</v>
      </c>
      <c r="F51" s="1211"/>
      <c r="G51" s="1211"/>
      <c r="H51" s="1211"/>
      <c r="I51" s="1211"/>
      <c r="J51" s="1212"/>
      <c r="K51" s="63" t="s">
        <v>517</v>
      </c>
      <c r="L51" s="64">
        <v>0</v>
      </c>
      <c r="M51" s="64">
        <v>0</v>
      </c>
      <c r="N51" s="64" t="s">
        <v>517</v>
      </c>
      <c r="O51" s="65" t="s">
        <v>517</v>
      </c>
      <c r="P51" s="48"/>
      <c r="Q51" s="48"/>
      <c r="R51" s="48"/>
      <c r="S51" s="48"/>
      <c r="T51" s="48"/>
      <c r="U51" s="48"/>
    </row>
    <row r="52" spans="1:21" ht="30.75" customHeight="1">
      <c r="A52" s="48"/>
      <c r="B52" s="1209" t="s">
        <v>19</v>
      </c>
      <c r="C52" s="1210"/>
      <c r="D52" s="66"/>
      <c r="E52" s="1211" t="s">
        <v>20</v>
      </c>
      <c r="F52" s="1211"/>
      <c r="G52" s="1211"/>
      <c r="H52" s="1211"/>
      <c r="I52" s="1211"/>
      <c r="J52" s="1212"/>
      <c r="K52" s="63">
        <v>1149</v>
      </c>
      <c r="L52" s="64">
        <v>1123</v>
      </c>
      <c r="M52" s="64">
        <v>1182</v>
      </c>
      <c r="N52" s="64">
        <v>1181</v>
      </c>
      <c r="O52" s="65">
        <v>1172</v>
      </c>
      <c r="P52" s="48"/>
      <c r="Q52" s="48"/>
      <c r="R52" s="48"/>
      <c r="S52" s="48"/>
      <c r="T52" s="48"/>
      <c r="U52" s="48"/>
    </row>
    <row r="53" spans="1:21" ht="30.75" customHeight="1" thickBot="1">
      <c r="A53" s="48"/>
      <c r="B53" s="1213" t="s">
        <v>21</v>
      </c>
      <c r="C53" s="1214"/>
      <c r="D53" s="67"/>
      <c r="E53" s="1215" t="s">
        <v>22</v>
      </c>
      <c r="F53" s="1215"/>
      <c r="G53" s="1215"/>
      <c r="H53" s="1215"/>
      <c r="I53" s="1215"/>
      <c r="J53" s="1216"/>
      <c r="K53" s="68">
        <v>598</v>
      </c>
      <c r="L53" s="69">
        <v>532</v>
      </c>
      <c r="M53" s="69">
        <v>477</v>
      </c>
      <c r="N53" s="69">
        <v>439</v>
      </c>
      <c r="O53" s="70">
        <v>452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17" t="s">
        <v>25</v>
      </c>
      <c r="C57" s="1218"/>
      <c r="D57" s="1221" t="s">
        <v>26</v>
      </c>
      <c r="E57" s="1222"/>
      <c r="F57" s="1222"/>
      <c r="G57" s="1222"/>
      <c r="H57" s="1222"/>
      <c r="I57" s="1222"/>
      <c r="J57" s="1223"/>
      <c r="K57" s="82" t="s">
        <v>599</v>
      </c>
      <c r="L57" s="83" t="s">
        <v>517</v>
      </c>
      <c r="M57" s="83" t="s">
        <v>517</v>
      </c>
      <c r="N57" s="83" t="s">
        <v>517</v>
      </c>
      <c r="O57" s="84" t="s">
        <v>517</v>
      </c>
    </row>
    <row r="58" spans="1:21" ht="31.5" customHeight="1" thickBot="1">
      <c r="B58" s="1219"/>
      <c r="C58" s="1220"/>
      <c r="D58" s="1224" t="s">
        <v>27</v>
      </c>
      <c r="E58" s="1225"/>
      <c r="F58" s="1225"/>
      <c r="G58" s="1225"/>
      <c r="H58" s="1225"/>
      <c r="I58" s="1225"/>
      <c r="J58" s="1226"/>
      <c r="K58" s="85" t="s">
        <v>517</v>
      </c>
      <c r="L58" s="86" t="s">
        <v>517</v>
      </c>
      <c r="M58" s="86" t="s">
        <v>517</v>
      </c>
      <c r="N58" s="86" t="s">
        <v>517</v>
      </c>
      <c r="O58" s="87" t="s">
        <v>517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KNDRLnWyoA5v9817fr20BbViVA2xrhEaA7RFxf299HoWYQsqJ1AOpJZ9mAXemzOb8KhW5PIMW1EHSyM1VLTA==" saltValue="OWY69fWSe/2b4kHz085R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559</v>
      </c>
      <c r="J40" s="99" t="s">
        <v>560</v>
      </c>
      <c r="K40" s="99" t="s">
        <v>561</v>
      </c>
      <c r="L40" s="99" t="s">
        <v>562</v>
      </c>
      <c r="M40" s="100" t="s">
        <v>563</v>
      </c>
    </row>
    <row r="41" spans="2:13" ht="27.75" customHeight="1">
      <c r="B41" s="1247" t="s">
        <v>30</v>
      </c>
      <c r="C41" s="1248"/>
      <c r="D41" s="101"/>
      <c r="E41" s="1249" t="s">
        <v>31</v>
      </c>
      <c r="F41" s="1249"/>
      <c r="G41" s="1249"/>
      <c r="H41" s="1250"/>
      <c r="I41" s="102">
        <v>10442</v>
      </c>
      <c r="J41" s="103">
        <v>10457</v>
      </c>
      <c r="K41" s="103">
        <v>10543</v>
      </c>
      <c r="L41" s="103">
        <v>10319</v>
      </c>
      <c r="M41" s="104">
        <v>9971</v>
      </c>
    </row>
    <row r="42" spans="2:13" ht="27.75" customHeight="1">
      <c r="B42" s="1237"/>
      <c r="C42" s="1238"/>
      <c r="D42" s="105"/>
      <c r="E42" s="1241" t="s">
        <v>32</v>
      </c>
      <c r="F42" s="1241"/>
      <c r="G42" s="1241"/>
      <c r="H42" s="1242"/>
      <c r="I42" s="106">
        <v>85</v>
      </c>
      <c r="J42" s="107">
        <v>58</v>
      </c>
      <c r="K42" s="107">
        <v>31</v>
      </c>
      <c r="L42" s="107">
        <v>20</v>
      </c>
      <c r="M42" s="108">
        <v>11</v>
      </c>
    </row>
    <row r="43" spans="2:13" ht="27.75" customHeight="1">
      <c r="B43" s="1237"/>
      <c r="C43" s="1238"/>
      <c r="D43" s="105"/>
      <c r="E43" s="1241" t="s">
        <v>33</v>
      </c>
      <c r="F43" s="1241"/>
      <c r="G43" s="1241"/>
      <c r="H43" s="1242"/>
      <c r="I43" s="106">
        <v>5724</v>
      </c>
      <c r="J43" s="107">
        <v>5545</v>
      </c>
      <c r="K43" s="107">
        <v>5449</v>
      </c>
      <c r="L43" s="107">
        <v>5271</v>
      </c>
      <c r="M43" s="108">
        <v>4926</v>
      </c>
    </row>
    <row r="44" spans="2:13" ht="27.75" customHeight="1">
      <c r="B44" s="1237"/>
      <c r="C44" s="1238"/>
      <c r="D44" s="105"/>
      <c r="E44" s="1241" t="s">
        <v>34</v>
      </c>
      <c r="F44" s="1241"/>
      <c r="G44" s="1241"/>
      <c r="H44" s="1242"/>
      <c r="I44" s="106">
        <v>37</v>
      </c>
      <c r="J44" s="107">
        <v>28</v>
      </c>
      <c r="K44" s="107">
        <v>19</v>
      </c>
      <c r="L44" s="107">
        <v>13</v>
      </c>
      <c r="M44" s="108">
        <v>8</v>
      </c>
    </row>
    <row r="45" spans="2:13" ht="27.75" customHeight="1">
      <c r="B45" s="1237"/>
      <c r="C45" s="1238"/>
      <c r="D45" s="105"/>
      <c r="E45" s="1241" t="s">
        <v>35</v>
      </c>
      <c r="F45" s="1241"/>
      <c r="G45" s="1241"/>
      <c r="H45" s="1242"/>
      <c r="I45" s="106">
        <v>1344</v>
      </c>
      <c r="J45" s="107">
        <v>1234</v>
      </c>
      <c r="K45" s="107">
        <v>1178</v>
      </c>
      <c r="L45" s="107">
        <v>1147</v>
      </c>
      <c r="M45" s="108">
        <v>1172</v>
      </c>
    </row>
    <row r="46" spans="2:13" ht="27.75" customHeight="1">
      <c r="B46" s="1237"/>
      <c r="C46" s="1238"/>
      <c r="D46" s="109"/>
      <c r="E46" s="1241" t="s">
        <v>36</v>
      </c>
      <c r="F46" s="1241"/>
      <c r="G46" s="1241"/>
      <c r="H46" s="1242"/>
      <c r="I46" s="106" t="s">
        <v>517</v>
      </c>
      <c r="J46" s="107" t="s">
        <v>517</v>
      </c>
      <c r="K46" s="107" t="s">
        <v>517</v>
      </c>
      <c r="L46" s="107" t="s">
        <v>517</v>
      </c>
      <c r="M46" s="108" t="s">
        <v>517</v>
      </c>
    </row>
    <row r="47" spans="2:13" ht="27.75" customHeight="1">
      <c r="B47" s="1237"/>
      <c r="C47" s="1238"/>
      <c r="D47" s="110"/>
      <c r="E47" s="1251" t="s">
        <v>37</v>
      </c>
      <c r="F47" s="1252"/>
      <c r="G47" s="1252"/>
      <c r="H47" s="1253"/>
      <c r="I47" s="106" t="s">
        <v>517</v>
      </c>
      <c r="J47" s="107" t="s">
        <v>517</v>
      </c>
      <c r="K47" s="107" t="s">
        <v>517</v>
      </c>
      <c r="L47" s="107" t="s">
        <v>517</v>
      </c>
      <c r="M47" s="108" t="s">
        <v>517</v>
      </c>
    </row>
    <row r="48" spans="2:13" ht="27.75" customHeight="1">
      <c r="B48" s="1237"/>
      <c r="C48" s="1238"/>
      <c r="D48" s="105"/>
      <c r="E48" s="1241" t="s">
        <v>38</v>
      </c>
      <c r="F48" s="1241"/>
      <c r="G48" s="1241"/>
      <c r="H48" s="1242"/>
      <c r="I48" s="106" t="s">
        <v>517</v>
      </c>
      <c r="J48" s="107" t="s">
        <v>517</v>
      </c>
      <c r="K48" s="107" t="s">
        <v>517</v>
      </c>
      <c r="L48" s="107" t="s">
        <v>517</v>
      </c>
      <c r="M48" s="108" t="s">
        <v>517</v>
      </c>
    </row>
    <row r="49" spans="2:13" ht="27.75" customHeight="1">
      <c r="B49" s="1239"/>
      <c r="C49" s="1240"/>
      <c r="D49" s="105"/>
      <c r="E49" s="1241" t="s">
        <v>39</v>
      </c>
      <c r="F49" s="1241"/>
      <c r="G49" s="1241"/>
      <c r="H49" s="1242"/>
      <c r="I49" s="106" t="s">
        <v>517</v>
      </c>
      <c r="J49" s="107" t="s">
        <v>517</v>
      </c>
      <c r="K49" s="107" t="s">
        <v>517</v>
      </c>
      <c r="L49" s="107" t="s">
        <v>517</v>
      </c>
      <c r="M49" s="108" t="s">
        <v>517</v>
      </c>
    </row>
    <row r="50" spans="2:13" ht="27.75" customHeight="1">
      <c r="B50" s="1235" t="s">
        <v>40</v>
      </c>
      <c r="C50" s="1236"/>
      <c r="D50" s="111"/>
      <c r="E50" s="1241" t="s">
        <v>41</v>
      </c>
      <c r="F50" s="1241"/>
      <c r="G50" s="1241"/>
      <c r="H50" s="1242"/>
      <c r="I50" s="106">
        <v>3483</v>
      </c>
      <c r="J50" s="107">
        <v>4094</v>
      </c>
      <c r="K50" s="107">
        <v>4196</v>
      </c>
      <c r="L50" s="107">
        <v>4548</v>
      </c>
      <c r="M50" s="108">
        <v>4797</v>
      </c>
    </row>
    <row r="51" spans="2:13" ht="27.75" customHeight="1">
      <c r="B51" s="1237"/>
      <c r="C51" s="1238"/>
      <c r="D51" s="105"/>
      <c r="E51" s="1241" t="s">
        <v>42</v>
      </c>
      <c r="F51" s="1241"/>
      <c r="G51" s="1241"/>
      <c r="H51" s="1242"/>
      <c r="I51" s="106">
        <v>548</v>
      </c>
      <c r="J51" s="107">
        <v>456</v>
      </c>
      <c r="K51" s="107">
        <v>429</v>
      </c>
      <c r="L51" s="107">
        <v>410</v>
      </c>
      <c r="M51" s="108">
        <v>423</v>
      </c>
    </row>
    <row r="52" spans="2:13" ht="27.75" customHeight="1">
      <c r="B52" s="1239"/>
      <c r="C52" s="1240"/>
      <c r="D52" s="105"/>
      <c r="E52" s="1241" t="s">
        <v>43</v>
      </c>
      <c r="F52" s="1241"/>
      <c r="G52" s="1241"/>
      <c r="H52" s="1242"/>
      <c r="I52" s="106">
        <v>12220</v>
      </c>
      <c r="J52" s="107">
        <v>11932</v>
      </c>
      <c r="K52" s="107">
        <v>11779</v>
      </c>
      <c r="L52" s="107">
        <v>11668</v>
      </c>
      <c r="M52" s="108">
        <v>11118</v>
      </c>
    </row>
    <row r="53" spans="2:13" ht="27.75" customHeight="1" thickBot="1">
      <c r="B53" s="1243" t="s">
        <v>44</v>
      </c>
      <c r="C53" s="1244"/>
      <c r="D53" s="112"/>
      <c r="E53" s="1245" t="s">
        <v>45</v>
      </c>
      <c r="F53" s="1245"/>
      <c r="G53" s="1245"/>
      <c r="H53" s="1246"/>
      <c r="I53" s="113">
        <v>1380</v>
      </c>
      <c r="J53" s="114">
        <v>840</v>
      </c>
      <c r="K53" s="114">
        <v>816</v>
      </c>
      <c r="L53" s="114">
        <v>145</v>
      </c>
      <c r="M53" s="115">
        <v>-249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cPyta6CmAf7vtm13WksHe9MEeELRAgjhK3olozDyaJNZDt87SKRl+rhklQ6L5g03JxHLPUqXC3qFBZMd2msg==" saltValue="5XVrj0EjF9SfwumfN4DW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561</v>
      </c>
      <c r="G54" s="124" t="s">
        <v>562</v>
      </c>
      <c r="H54" s="125" t="s">
        <v>563</v>
      </c>
    </row>
    <row r="55" spans="2:8" ht="52.5" customHeight="1">
      <c r="B55" s="126"/>
      <c r="C55" s="1262" t="s">
        <v>48</v>
      </c>
      <c r="D55" s="1262"/>
      <c r="E55" s="1263"/>
      <c r="F55" s="127">
        <v>3505</v>
      </c>
      <c r="G55" s="127">
        <v>3696</v>
      </c>
      <c r="H55" s="128">
        <v>3818</v>
      </c>
    </row>
    <row r="56" spans="2:8" ht="52.5" customHeight="1">
      <c r="B56" s="129"/>
      <c r="C56" s="1264" t="s">
        <v>49</v>
      </c>
      <c r="D56" s="1264"/>
      <c r="E56" s="1265"/>
      <c r="F56" s="130">
        <v>505</v>
      </c>
      <c r="G56" s="130">
        <v>586</v>
      </c>
      <c r="H56" s="131">
        <v>569</v>
      </c>
    </row>
    <row r="57" spans="2:8" ht="53.25" customHeight="1">
      <c r="B57" s="129"/>
      <c r="C57" s="1266" t="s">
        <v>50</v>
      </c>
      <c r="D57" s="1266"/>
      <c r="E57" s="1267"/>
      <c r="F57" s="132">
        <v>1342</v>
      </c>
      <c r="G57" s="132">
        <v>1412</v>
      </c>
      <c r="H57" s="133">
        <v>1519</v>
      </c>
    </row>
    <row r="58" spans="2:8" ht="45.75" customHeight="1">
      <c r="B58" s="134"/>
      <c r="C58" s="1254" t="s">
        <v>594</v>
      </c>
      <c r="D58" s="1255"/>
      <c r="E58" s="1256"/>
      <c r="F58" s="135">
        <v>1252</v>
      </c>
      <c r="G58" s="135">
        <v>1352</v>
      </c>
      <c r="H58" s="136">
        <v>1444</v>
      </c>
    </row>
    <row r="59" spans="2:8" ht="45.75" customHeight="1">
      <c r="B59" s="134"/>
      <c r="C59" s="1254" t="s">
        <v>595</v>
      </c>
      <c r="D59" s="1255"/>
      <c r="E59" s="1256"/>
      <c r="F59" s="135">
        <v>90</v>
      </c>
      <c r="G59" s="135">
        <v>60</v>
      </c>
      <c r="H59" s="136">
        <v>75</v>
      </c>
    </row>
    <row r="60" spans="2:8" ht="45.75" customHeight="1">
      <c r="B60" s="134"/>
      <c r="C60" s="1254"/>
      <c r="D60" s="1255"/>
      <c r="E60" s="1256"/>
      <c r="F60" s="135"/>
      <c r="G60" s="135"/>
      <c r="H60" s="136"/>
    </row>
    <row r="61" spans="2:8" ht="45.75" customHeight="1">
      <c r="B61" s="134"/>
      <c r="C61" s="1254"/>
      <c r="D61" s="1255"/>
      <c r="E61" s="1256"/>
      <c r="F61" s="135"/>
      <c r="G61" s="135"/>
      <c r="H61" s="136"/>
    </row>
    <row r="62" spans="2:8" ht="45.75" customHeight="1" thickBot="1">
      <c r="B62" s="137"/>
      <c r="C62" s="1257"/>
      <c r="D62" s="1258"/>
      <c r="E62" s="1259"/>
      <c r="F62" s="138"/>
      <c r="G62" s="138"/>
      <c r="H62" s="139"/>
    </row>
    <row r="63" spans="2:8" ht="52.5" customHeight="1" thickBot="1">
      <c r="B63" s="140"/>
      <c r="C63" s="1260" t="s">
        <v>51</v>
      </c>
      <c r="D63" s="1260"/>
      <c r="E63" s="1261"/>
      <c r="F63" s="141">
        <v>5352</v>
      </c>
      <c r="G63" s="141">
        <v>5694</v>
      </c>
      <c r="H63" s="142">
        <v>5906</v>
      </c>
    </row>
    <row r="64" spans="2:8" ht="15" customHeight="1"/>
    <row r="65" ht="0" hidden="1" customHeight="1"/>
    <row r="66" ht="0" hidden="1" customHeight="1"/>
  </sheetData>
  <sheetProtection algorithmName="SHA-512" hashValue="ow21iSE3nG2rFCug/FX2jXEiVFvOpueDlnXoTkt5HQIs1hhc2GprhVY6WNs4zNGDDkRu1em7FHPYO1E/u53HUg==" saltValue="A3geJlMUq9RXyeo8B1tJ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268"/>
      <c r="B1" s="1269"/>
      <c r="DD1" s="1270"/>
      <c r="DE1" s="1270"/>
    </row>
    <row r="2" spans="1:143" ht="25.5" customHeight="1">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c r="DD19" s="1270"/>
      <c r="DE19" s="1270"/>
    </row>
    <row r="20" spans="1:351">
      <c r="DD20" s="1270"/>
      <c r="DE20" s="1270"/>
    </row>
    <row r="21" spans="1:351" ht="17.2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c r="B22" s="1277"/>
      <c r="MM22" s="1276"/>
    </row>
    <row r="23" spans="1:351">
      <c r="B23" s="1277"/>
    </row>
    <row r="24" spans="1:351">
      <c r="B24" s="1277"/>
    </row>
    <row r="25" spans="1:351">
      <c r="B25" s="1277"/>
    </row>
    <row r="26" spans="1:351">
      <c r="B26" s="1277"/>
    </row>
    <row r="27" spans="1:351">
      <c r="B27" s="1277"/>
    </row>
    <row r="28" spans="1:351">
      <c r="B28" s="1277"/>
    </row>
    <row r="29" spans="1:351">
      <c r="B29" s="1277"/>
    </row>
    <row r="30" spans="1:351">
      <c r="B30" s="1277"/>
    </row>
    <row r="31" spans="1:351">
      <c r="B31" s="1277"/>
    </row>
    <row r="32" spans="1:351">
      <c r="B32" s="1277"/>
    </row>
    <row r="33" spans="2:109">
      <c r="B33" s="1277"/>
    </row>
    <row r="34" spans="2:109">
      <c r="B34" s="1277"/>
    </row>
    <row r="35" spans="2:109">
      <c r="B35" s="1277"/>
    </row>
    <row r="36" spans="2:109">
      <c r="B36" s="1277"/>
    </row>
    <row r="37" spans="2:109">
      <c r="B37" s="1277"/>
    </row>
    <row r="38" spans="2:109">
      <c r="B38" s="1277"/>
    </row>
    <row r="39" spans="2:109">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c r="B40" s="1282"/>
      <c r="DD40" s="1282"/>
      <c r="DE40" s="1270"/>
    </row>
    <row r="41" spans="2:109" ht="17.25">
      <c r="B41" s="1283" t="s">
        <v>601</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c r="B42" s="1277"/>
      <c r="G42" s="1284"/>
      <c r="I42" s="1285"/>
      <c r="J42" s="1285"/>
      <c r="K42" s="1285"/>
      <c r="AM42" s="1284"/>
      <c r="AN42" s="1284" t="s">
        <v>602</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c r="B43" s="1277"/>
      <c r="AN43" s="1286" t="s">
        <v>603</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c r="B49" s="1277"/>
      <c r="AN49" s="1270" t="s">
        <v>604</v>
      </c>
    </row>
    <row r="50" spans="1:109">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559</v>
      </c>
      <c r="BQ50" s="1302"/>
      <c r="BR50" s="1302"/>
      <c r="BS50" s="1302"/>
      <c r="BT50" s="1302"/>
      <c r="BU50" s="1302"/>
      <c r="BV50" s="1302"/>
      <c r="BW50" s="1302"/>
      <c r="BX50" s="1302" t="s">
        <v>560</v>
      </c>
      <c r="BY50" s="1302"/>
      <c r="BZ50" s="1302"/>
      <c r="CA50" s="1302"/>
      <c r="CB50" s="1302"/>
      <c r="CC50" s="1302"/>
      <c r="CD50" s="1302"/>
      <c r="CE50" s="1302"/>
      <c r="CF50" s="1302" t="s">
        <v>561</v>
      </c>
      <c r="CG50" s="1302"/>
      <c r="CH50" s="1302"/>
      <c r="CI50" s="1302"/>
      <c r="CJ50" s="1302"/>
      <c r="CK50" s="1302"/>
      <c r="CL50" s="1302"/>
      <c r="CM50" s="1302"/>
      <c r="CN50" s="1302" t="s">
        <v>562</v>
      </c>
      <c r="CO50" s="1302"/>
      <c r="CP50" s="1302"/>
      <c r="CQ50" s="1302"/>
      <c r="CR50" s="1302"/>
      <c r="CS50" s="1302"/>
      <c r="CT50" s="1302"/>
      <c r="CU50" s="1302"/>
      <c r="CV50" s="1302" t="s">
        <v>563</v>
      </c>
      <c r="CW50" s="1302"/>
      <c r="CX50" s="1302"/>
      <c r="CY50" s="1302"/>
      <c r="CZ50" s="1302"/>
      <c r="DA50" s="1302"/>
      <c r="DB50" s="1302"/>
      <c r="DC50" s="1302"/>
    </row>
    <row r="51" spans="1:109" ht="13.5" customHeight="1">
      <c r="B51" s="1277"/>
      <c r="G51" s="1303"/>
      <c r="H51" s="1303"/>
      <c r="I51" s="1304"/>
      <c r="J51" s="1304"/>
      <c r="K51" s="1305"/>
      <c r="L51" s="1305"/>
      <c r="M51" s="1305"/>
      <c r="N51" s="1305"/>
      <c r="AM51" s="1295"/>
      <c r="AN51" s="1306" t="s">
        <v>605</v>
      </c>
      <c r="AO51" s="1306"/>
      <c r="AP51" s="1306"/>
      <c r="AQ51" s="1306"/>
      <c r="AR51" s="1306"/>
      <c r="AS51" s="1306"/>
      <c r="AT51" s="1306"/>
      <c r="AU51" s="1306"/>
      <c r="AV51" s="1306"/>
      <c r="AW51" s="1306"/>
      <c r="AX51" s="1306"/>
      <c r="AY51" s="1306"/>
      <c r="AZ51" s="1306"/>
      <c r="BA51" s="1306"/>
      <c r="BB51" s="1306" t="s">
        <v>606</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13.4</v>
      </c>
      <c r="BY51" s="1308"/>
      <c r="BZ51" s="1308"/>
      <c r="CA51" s="1308"/>
      <c r="CB51" s="1308"/>
      <c r="CC51" s="1308"/>
      <c r="CD51" s="1308"/>
      <c r="CE51" s="1308"/>
      <c r="CF51" s="1308">
        <v>13.4</v>
      </c>
      <c r="CG51" s="1308"/>
      <c r="CH51" s="1308"/>
      <c r="CI51" s="1308"/>
      <c r="CJ51" s="1308"/>
      <c r="CK51" s="1308"/>
      <c r="CL51" s="1308"/>
      <c r="CM51" s="1308"/>
      <c r="CN51" s="1308">
        <v>2.4</v>
      </c>
      <c r="CO51" s="1308"/>
      <c r="CP51" s="1308"/>
      <c r="CQ51" s="1308"/>
      <c r="CR51" s="1308"/>
      <c r="CS51" s="1308"/>
      <c r="CT51" s="1308"/>
      <c r="CU51" s="1308"/>
      <c r="CV51" s="1307"/>
      <c r="CW51" s="1308"/>
      <c r="CX51" s="1308"/>
      <c r="CY51" s="1308"/>
      <c r="CZ51" s="1308"/>
      <c r="DA51" s="1308"/>
      <c r="DB51" s="1308"/>
      <c r="DC51" s="1308"/>
    </row>
    <row r="52" spans="1:109">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607</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57.7</v>
      </c>
      <c r="BY53" s="1308"/>
      <c r="BZ53" s="1308"/>
      <c r="CA53" s="1308"/>
      <c r="CB53" s="1308"/>
      <c r="CC53" s="1308"/>
      <c r="CD53" s="1308"/>
      <c r="CE53" s="1308"/>
      <c r="CF53" s="1308">
        <v>57.5</v>
      </c>
      <c r="CG53" s="1308"/>
      <c r="CH53" s="1308"/>
      <c r="CI53" s="1308"/>
      <c r="CJ53" s="1308"/>
      <c r="CK53" s="1308"/>
      <c r="CL53" s="1308"/>
      <c r="CM53" s="1308"/>
      <c r="CN53" s="1308">
        <v>57</v>
      </c>
      <c r="CO53" s="1308"/>
      <c r="CP53" s="1308"/>
      <c r="CQ53" s="1308"/>
      <c r="CR53" s="1308"/>
      <c r="CS53" s="1308"/>
      <c r="CT53" s="1308"/>
      <c r="CU53" s="1308"/>
      <c r="CV53" s="1307"/>
      <c r="CW53" s="1308"/>
      <c r="CX53" s="1308"/>
      <c r="CY53" s="1308"/>
      <c r="CZ53" s="1308"/>
      <c r="DA53" s="1308"/>
      <c r="DB53" s="1308"/>
      <c r="DC53" s="1308"/>
    </row>
    <row r="54" spans="1:109">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1285"/>
      <c r="B55" s="1277"/>
      <c r="G55" s="1296"/>
      <c r="H55" s="1296"/>
      <c r="I55" s="1296"/>
      <c r="J55" s="1296"/>
      <c r="K55" s="1305"/>
      <c r="L55" s="1305"/>
      <c r="M55" s="1305"/>
      <c r="N55" s="1305"/>
      <c r="AN55" s="1302" t="s">
        <v>608</v>
      </c>
      <c r="AO55" s="1302"/>
      <c r="AP55" s="1302"/>
      <c r="AQ55" s="1302"/>
      <c r="AR55" s="1302"/>
      <c r="AS55" s="1302"/>
      <c r="AT55" s="1302"/>
      <c r="AU55" s="1302"/>
      <c r="AV55" s="1302"/>
      <c r="AW55" s="1302"/>
      <c r="AX55" s="1302"/>
      <c r="AY55" s="1302"/>
      <c r="AZ55" s="1302"/>
      <c r="BA55" s="1302"/>
      <c r="BB55" s="1306" t="s">
        <v>606</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37.200000000000003</v>
      </c>
      <c r="BY55" s="1308"/>
      <c r="BZ55" s="1308"/>
      <c r="CA55" s="1308"/>
      <c r="CB55" s="1308"/>
      <c r="CC55" s="1308"/>
      <c r="CD55" s="1308"/>
      <c r="CE55" s="1308"/>
      <c r="CF55" s="1308">
        <v>24</v>
      </c>
      <c r="CG55" s="1308"/>
      <c r="CH55" s="1308"/>
      <c r="CI55" s="1308"/>
      <c r="CJ55" s="1308"/>
      <c r="CK55" s="1308"/>
      <c r="CL55" s="1308"/>
      <c r="CM55" s="1308"/>
      <c r="CN55" s="1308">
        <v>19.8</v>
      </c>
      <c r="CO55" s="1308"/>
      <c r="CP55" s="1308"/>
      <c r="CQ55" s="1308"/>
      <c r="CR55" s="1308"/>
      <c r="CS55" s="1308"/>
      <c r="CT55" s="1308"/>
      <c r="CU55" s="1308"/>
      <c r="CV55" s="1307"/>
      <c r="CW55" s="1308"/>
      <c r="CX55" s="1308"/>
      <c r="CY55" s="1308"/>
      <c r="CZ55" s="1308"/>
      <c r="DA55" s="1308"/>
      <c r="DB55" s="1308"/>
      <c r="DC55" s="1308"/>
    </row>
    <row r="56" spans="1:109">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607</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55.8</v>
      </c>
      <c r="BY57" s="1308"/>
      <c r="BZ57" s="1308"/>
      <c r="CA57" s="1308"/>
      <c r="CB57" s="1308"/>
      <c r="CC57" s="1308"/>
      <c r="CD57" s="1308"/>
      <c r="CE57" s="1308"/>
      <c r="CF57" s="1308">
        <v>56.1</v>
      </c>
      <c r="CG57" s="1308"/>
      <c r="CH57" s="1308"/>
      <c r="CI57" s="1308"/>
      <c r="CJ57" s="1308"/>
      <c r="CK57" s="1308"/>
      <c r="CL57" s="1308"/>
      <c r="CM57" s="1308"/>
      <c r="CN57" s="1308">
        <v>58.6</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c r="B63" s="1317" t="s">
        <v>609</v>
      </c>
    </row>
    <row r="64" spans="1:109">
      <c r="B64" s="1277"/>
      <c r="G64" s="1284"/>
      <c r="I64" s="1318"/>
      <c r="J64" s="1318"/>
      <c r="K64" s="1318"/>
      <c r="L64" s="1318"/>
      <c r="M64" s="1318"/>
      <c r="N64" s="1319"/>
      <c r="AM64" s="1284"/>
      <c r="AN64" s="1284" t="s">
        <v>602</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c r="B65" s="1277"/>
      <c r="AN65" s="1320" t="s">
        <v>610</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127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127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127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127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1277"/>
      <c r="H70" s="1329"/>
      <c r="I70" s="1329"/>
      <c r="J70" s="1330"/>
      <c r="K70" s="1330"/>
      <c r="L70" s="1331"/>
      <c r="M70" s="1330"/>
      <c r="N70" s="1331"/>
      <c r="AN70" s="1295"/>
      <c r="AO70" s="1295"/>
      <c r="AP70" s="1295"/>
      <c r="AZ70" s="1295"/>
      <c r="BA70" s="1295"/>
      <c r="BB70" s="1295"/>
      <c r="BL70" s="1295"/>
      <c r="BM70" s="1295"/>
      <c r="BN70" s="1295"/>
      <c r="BX70" s="1295"/>
      <c r="BY70" s="1295"/>
      <c r="BZ70" s="1295"/>
      <c r="CJ70" s="1295"/>
      <c r="CK70" s="1295"/>
      <c r="CL70" s="1295"/>
      <c r="CV70" s="1295"/>
      <c r="CW70" s="1295"/>
      <c r="CX70" s="1295"/>
    </row>
    <row r="71" spans="2:107">
      <c r="B71" s="1277"/>
      <c r="G71" s="1332"/>
      <c r="I71" s="1333"/>
      <c r="J71" s="1330"/>
      <c r="K71" s="1330"/>
      <c r="L71" s="1331"/>
      <c r="M71" s="1330"/>
      <c r="N71" s="1331"/>
      <c r="AM71" s="1332"/>
      <c r="AN71" s="1270" t="s">
        <v>604</v>
      </c>
    </row>
    <row r="72" spans="2:107">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559</v>
      </c>
      <c r="BQ72" s="1302"/>
      <c r="BR72" s="1302"/>
      <c r="BS72" s="1302"/>
      <c r="BT72" s="1302"/>
      <c r="BU72" s="1302"/>
      <c r="BV72" s="1302"/>
      <c r="BW72" s="1302"/>
      <c r="BX72" s="1302" t="s">
        <v>560</v>
      </c>
      <c r="BY72" s="1302"/>
      <c r="BZ72" s="1302"/>
      <c r="CA72" s="1302"/>
      <c r="CB72" s="1302"/>
      <c r="CC72" s="1302"/>
      <c r="CD72" s="1302"/>
      <c r="CE72" s="1302"/>
      <c r="CF72" s="1302" t="s">
        <v>561</v>
      </c>
      <c r="CG72" s="1302"/>
      <c r="CH72" s="1302"/>
      <c r="CI72" s="1302"/>
      <c r="CJ72" s="1302"/>
      <c r="CK72" s="1302"/>
      <c r="CL72" s="1302"/>
      <c r="CM72" s="1302"/>
      <c r="CN72" s="1302" t="s">
        <v>562</v>
      </c>
      <c r="CO72" s="1302"/>
      <c r="CP72" s="1302"/>
      <c r="CQ72" s="1302"/>
      <c r="CR72" s="1302"/>
      <c r="CS72" s="1302"/>
      <c r="CT72" s="1302"/>
      <c r="CU72" s="1302"/>
      <c r="CV72" s="1302" t="s">
        <v>563</v>
      </c>
      <c r="CW72" s="1302"/>
      <c r="CX72" s="1302"/>
      <c r="CY72" s="1302"/>
      <c r="CZ72" s="1302"/>
      <c r="DA72" s="1302"/>
      <c r="DB72" s="1302"/>
      <c r="DC72" s="1302"/>
    </row>
    <row r="73" spans="2:107">
      <c r="B73" s="1277"/>
      <c r="G73" s="1303"/>
      <c r="H73" s="1303"/>
      <c r="I73" s="1303"/>
      <c r="J73" s="1303"/>
      <c r="K73" s="1334"/>
      <c r="L73" s="1334"/>
      <c r="M73" s="1334"/>
      <c r="N73" s="1334"/>
      <c r="AM73" s="1295"/>
      <c r="AN73" s="1306" t="s">
        <v>605</v>
      </c>
      <c r="AO73" s="1306"/>
      <c r="AP73" s="1306"/>
      <c r="AQ73" s="1306"/>
      <c r="AR73" s="1306"/>
      <c r="AS73" s="1306"/>
      <c r="AT73" s="1306"/>
      <c r="AU73" s="1306"/>
      <c r="AV73" s="1306"/>
      <c r="AW73" s="1306"/>
      <c r="AX73" s="1306"/>
      <c r="AY73" s="1306"/>
      <c r="AZ73" s="1306"/>
      <c r="BA73" s="1306"/>
      <c r="BB73" s="1306" t="s">
        <v>606</v>
      </c>
      <c r="BC73" s="1306"/>
      <c r="BD73" s="1306"/>
      <c r="BE73" s="1306"/>
      <c r="BF73" s="1306"/>
      <c r="BG73" s="1306"/>
      <c r="BH73" s="1306"/>
      <c r="BI73" s="1306"/>
      <c r="BJ73" s="1306"/>
      <c r="BK73" s="1306"/>
      <c r="BL73" s="1306"/>
      <c r="BM73" s="1306"/>
      <c r="BN73" s="1306"/>
      <c r="BO73" s="1306"/>
      <c r="BP73" s="1308">
        <v>22.6</v>
      </c>
      <c r="BQ73" s="1308"/>
      <c r="BR73" s="1308"/>
      <c r="BS73" s="1308"/>
      <c r="BT73" s="1308"/>
      <c r="BU73" s="1308"/>
      <c r="BV73" s="1308"/>
      <c r="BW73" s="1308"/>
      <c r="BX73" s="1308">
        <v>13.4</v>
      </c>
      <c r="BY73" s="1308"/>
      <c r="BZ73" s="1308"/>
      <c r="CA73" s="1308"/>
      <c r="CB73" s="1308"/>
      <c r="CC73" s="1308"/>
      <c r="CD73" s="1308"/>
      <c r="CE73" s="1308"/>
      <c r="CF73" s="1308">
        <v>13.4</v>
      </c>
      <c r="CG73" s="1308"/>
      <c r="CH73" s="1308"/>
      <c r="CI73" s="1308"/>
      <c r="CJ73" s="1308"/>
      <c r="CK73" s="1308"/>
      <c r="CL73" s="1308"/>
      <c r="CM73" s="1308"/>
      <c r="CN73" s="1308">
        <v>2.4</v>
      </c>
      <c r="CO73" s="1308"/>
      <c r="CP73" s="1308"/>
      <c r="CQ73" s="1308"/>
      <c r="CR73" s="1308"/>
      <c r="CS73" s="1308"/>
      <c r="CT73" s="1308"/>
      <c r="CU73" s="1308"/>
      <c r="CV73" s="1308"/>
      <c r="CW73" s="1308"/>
      <c r="CX73" s="1308"/>
      <c r="CY73" s="1308"/>
      <c r="CZ73" s="1308"/>
      <c r="DA73" s="1308"/>
      <c r="DB73" s="1308"/>
      <c r="DC73" s="1308"/>
    </row>
    <row r="74" spans="2:107">
      <c r="B74" s="1277"/>
      <c r="G74" s="1303"/>
      <c r="H74" s="1303"/>
      <c r="I74" s="1303"/>
      <c r="J74" s="1303"/>
      <c r="K74" s="1334"/>
      <c r="L74" s="1334"/>
      <c r="M74" s="1334"/>
      <c r="N74" s="1334"/>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611</v>
      </c>
      <c r="BC75" s="1306"/>
      <c r="BD75" s="1306"/>
      <c r="BE75" s="1306"/>
      <c r="BF75" s="1306"/>
      <c r="BG75" s="1306"/>
      <c r="BH75" s="1306"/>
      <c r="BI75" s="1306"/>
      <c r="BJ75" s="1306"/>
      <c r="BK75" s="1306"/>
      <c r="BL75" s="1306"/>
      <c r="BM75" s="1306"/>
      <c r="BN75" s="1306"/>
      <c r="BO75" s="1306"/>
      <c r="BP75" s="1308">
        <v>11.5</v>
      </c>
      <c r="BQ75" s="1308"/>
      <c r="BR75" s="1308"/>
      <c r="BS75" s="1308"/>
      <c r="BT75" s="1308"/>
      <c r="BU75" s="1308"/>
      <c r="BV75" s="1308"/>
      <c r="BW75" s="1308"/>
      <c r="BX75" s="1308">
        <v>9.6999999999999993</v>
      </c>
      <c r="BY75" s="1308"/>
      <c r="BZ75" s="1308"/>
      <c r="CA75" s="1308"/>
      <c r="CB75" s="1308"/>
      <c r="CC75" s="1308"/>
      <c r="CD75" s="1308"/>
      <c r="CE75" s="1308"/>
      <c r="CF75" s="1308">
        <v>8.6999999999999993</v>
      </c>
      <c r="CG75" s="1308"/>
      <c r="CH75" s="1308"/>
      <c r="CI75" s="1308"/>
      <c r="CJ75" s="1308"/>
      <c r="CK75" s="1308"/>
      <c r="CL75" s="1308"/>
      <c r="CM75" s="1308"/>
      <c r="CN75" s="1308">
        <v>7.9</v>
      </c>
      <c r="CO75" s="1308"/>
      <c r="CP75" s="1308"/>
      <c r="CQ75" s="1308"/>
      <c r="CR75" s="1308"/>
      <c r="CS75" s="1308"/>
      <c r="CT75" s="1308"/>
      <c r="CU75" s="1308"/>
      <c r="CV75" s="1308">
        <v>7.7</v>
      </c>
      <c r="CW75" s="1308"/>
      <c r="CX75" s="1308"/>
      <c r="CY75" s="1308"/>
      <c r="CZ75" s="1308"/>
      <c r="DA75" s="1308"/>
      <c r="DB75" s="1308"/>
      <c r="DC75" s="1308"/>
    </row>
    <row r="76" spans="2:107">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1277"/>
      <c r="G77" s="1296"/>
      <c r="H77" s="1296"/>
      <c r="I77" s="1296"/>
      <c r="J77" s="1296"/>
      <c r="K77" s="1334"/>
      <c r="L77" s="1334"/>
      <c r="M77" s="1334"/>
      <c r="N77" s="1334"/>
      <c r="AN77" s="1302" t="s">
        <v>608</v>
      </c>
      <c r="AO77" s="1302"/>
      <c r="AP77" s="1302"/>
      <c r="AQ77" s="1302"/>
      <c r="AR77" s="1302"/>
      <c r="AS77" s="1302"/>
      <c r="AT77" s="1302"/>
      <c r="AU77" s="1302"/>
      <c r="AV77" s="1302"/>
      <c r="AW77" s="1302"/>
      <c r="AX77" s="1302"/>
      <c r="AY77" s="1302"/>
      <c r="AZ77" s="1302"/>
      <c r="BA77" s="1302"/>
      <c r="BB77" s="1306" t="s">
        <v>606</v>
      </c>
      <c r="BC77" s="1306"/>
      <c r="BD77" s="1306"/>
      <c r="BE77" s="1306"/>
      <c r="BF77" s="1306"/>
      <c r="BG77" s="1306"/>
      <c r="BH77" s="1306"/>
      <c r="BI77" s="1306"/>
      <c r="BJ77" s="1306"/>
      <c r="BK77" s="1306"/>
      <c r="BL77" s="1306"/>
      <c r="BM77" s="1306"/>
      <c r="BN77" s="1306"/>
      <c r="BO77" s="1306"/>
      <c r="BP77" s="1308">
        <v>49.7</v>
      </c>
      <c r="BQ77" s="1308"/>
      <c r="BR77" s="1308"/>
      <c r="BS77" s="1308"/>
      <c r="BT77" s="1308"/>
      <c r="BU77" s="1308"/>
      <c r="BV77" s="1308"/>
      <c r="BW77" s="1308"/>
      <c r="BX77" s="1308">
        <v>37.200000000000003</v>
      </c>
      <c r="BY77" s="1308"/>
      <c r="BZ77" s="1308"/>
      <c r="CA77" s="1308"/>
      <c r="CB77" s="1308"/>
      <c r="CC77" s="1308"/>
      <c r="CD77" s="1308"/>
      <c r="CE77" s="1308"/>
      <c r="CF77" s="1308">
        <v>24</v>
      </c>
      <c r="CG77" s="1308"/>
      <c r="CH77" s="1308"/>
      <c r="CI77" s="1308"/>
      <c r="CJ77" s="1308"/>
      <c r="CK77" s="1308"/>
      <c r="CL77" s="1308"/>
      <c r="CM77" s="1308"/>
      <c r="CN77" s="1308">
        <v>19.8</v>
      </c>
      <c r="CO77" s="1308"/>
      <c r="CP77" s="1308"/>
      <c r="CQ77" s="1308"/>
      <c r="CR77" s="1308"/>
      <c r="CS77" s="1308"/>
      <c r="CT77" s="1308"/>
      <c r="CU77" s="1308"/>
      <c r="CV77" s="1308">
        <v>19.8</v>
      </c>
      <c r="CW77" s="1308"/>
      <c r="CX77" s="1308"/>
      <c r="CY77" s="1308"/>
      <c r="CZ77" s="1308"/>
      <c r="DA77" s="1308"/>
      <c r="DB77" s="1308"/>
      <c r="DC77" s="1308"/>
    </row>
    <row r="78" spans="2:107">
      <c r="B78" s="1277"/>
      <c r="G78" s="1296"/>
      <c r="H78" s="1296"/>
      <c r="I78" s="1296"/>
      <c r="J78" s="1296"/>
      <c r="K78" s="1334"/>
      <c r="L78" s="1334"/>
      <c r="M78" s="1334"/>
      <c r="N78" s="1334"/>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1277"/>
      <c r="G79" s="1296"/>
      <c r="H79" s="1296"/>
      <c r="I79" s="1310"/>
      <c r="J79" s="1310"/>
      <c r="K79" s="1335"/>
      <c r="L79" s="1335"/>
      <c r="M79" s="1335"/>
      <c r="N79" s="1335"/>
      <c r="AN79" s="1302"/>
      <c r="AO79" s="1302"/>
      <c r="AP79" s="1302"/>
      <c r="AQ79" s="1302"/>
      <c r="AR79" s="1302"/>
      <c r="AS79" s="1302"/>
      <c r="AT79" s="1302"/>
      <c r="AU79" s="1302"/>
      <c r="AV79" s="1302"/>
      <c r="AW79" s="1302"/>
      <c r="AX79" s="1302"/>
      <c r="AY79" s="1302"/>
      <c r="AZ79" s="1302"/>
      <c r="BA79" s="1302"/>
      <c r="BB79" s="1306" t="s">
        <v>611</v>
      </c>
      <c r="BC79" s="1306"/>
      <c r="BD79" s="1306"/>
      <c r="BE79" s="1306"/>
      <c r="BF79" s="1306"/>
      <c r="BG79" s="1306"/>
      <c r="BH79" s="1306"/>
      <c r="BI79" s="1306"/>
      <c r="BJ79" s="1306"/>
      <c r="BK79" s="1306"/>
      <c r="BL79" s="1306"/>
      <c r="BM79" s="1306"/>
      <c r="BN79" s="1306"/>
      <c r="BO79" s="1306"/>
      <c r="BP79" s="1308">
        <v>11.2</v>
      </c>
      <c r="BQ79" s="1308"/>
      <c r="BR79" s="1308"/>
      <c r="BS79" s="1308"/>
      <c r="BT79" s="1308"/>
      <c r="BU79" s="1308"/>
      <c r="BV79" s="1308"/>
      <c r="BW79" s="1308"/>
      <c r="BX79" s="1308">
        <v>10.1</v>
      </c>
      <c r="BY79" s="1308"/>
      <c r="BZ79" s="1308"/>
      <c r="CA79" s="1308"/>
      <c r="CB79" s="1308"/>
      <c r="CC79" s="1308"/>
      <c r="CD79" s="1308"/>
      <c r="CE79" s="1308"/>
      <c r="CF79" s="1308">
        <v>9.1</v>
      </c>
      <c r="CG79" s="1308"/>
      <c r="CH79" s="1308"/>
      <c r="CI79" s="1308"/>
      <c r="CJ79" s="1308"/>
      <c r="CK79" s="1308"/>
      <c r="CL79" s="1308"/>
      <c r="CM79" s="1308"/>
      <c r="CN79" s="1308">
        <v>8.9</v>
      </c>
      <c r="CO79" s="1308"/>
      <c r="CP79" s="1308"/>
      <c r="CQ79" s="1308"/>
      <c r="CR79" s="1308"/>
      <c r="CS79" s="1308"/>
      <c r="CT79" s="1308"/>
      <c r="CU79" s="1308"/>
      <c r="CV79" s="1308">
        <v>8.8000000000000007</v>
      </c>
      <c r="CW79" s="1308"/>
      <c r="CX79" s="1308"/>
      <c r="CY79" s="1308"/>
      <c r="CZ79" s="1308"/>
      <c r="DA79" s="1308"/>
      <c r="DB79" s="1308"/>
      <c r="DC79" s="1308"/>
    </row>
    <row r="80" spans="2:107">
      <c r="B80" s="1277"/>
      <c r="G80" s="1296"/>
      <c r="H80" s="1296"/>
      <c r="I80" s="1310"/>
      <c r="J80" s="1310"/>
      <c r="K80" s="1335"/>
      <c r="L80" s="1335"/>
      <c r="M80" s="1335"/>
      <c r="N80" s="1335"/>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1277"/>
    </row>
    <row r="82" spans="2:109" ht="17.25">
      <c r="B82" s="1277"/>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c r="DD84" s="1270"/>
      <c r="DE84" s="1270"/>
    </row>
    <row r="85" spans="2:109">
      <c r="DD85" s="1270"/>
      <c r="DE85" s="1270"/>
    </row>
    <row r="86" spans="2:109" hidden="1">
      <c r="DD86" s="1270"/>
      <c r="DE86" s="1270"/>
    </row>
    <row r="87" spans="2:109" hidden="1">
      <c r="K87" s="1337"/>
      <c r="AQ87" s="1337"/>
      <c r="BC87" s="1337"/>
      <c r="BO87" s="1337"/>
      <c r="CA87" s="1337"/>
      <c r="CM87" s="1337"/>
      <c r="CY87" s="1337"/>
      <c r="DD87" s="1270"/>
      <c r="DE87" s="1270"/>
    </row>
    <row r="88" spans="2:109" hidden="1">
      <c r="DD88" s="1270"/>
      <c r="DE88" s="1270"/>
    </row>
    <row r="89" spans="2:109" hidden="1">
      <c r="DD89" s="1270"/>
      <c r="DE89" s="1270"/>
    </row>
    <row r="90" spans="2:109" hidden="1">
      <c r="DD90" s="1270"/>
      <c r="DE90" s="1270"/>
    </row>
    <row r="91" spans="2:109"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pans="108:109" ht="13.5" hidden="1" customHeight="1">
      <c r="DD97" s="1270"/>
      <c r="DE97" s="1270"/>
    </row>
    <row r="98" spans="108:109" ht="13.5" hidden="1" customHeight="1">
      <c r="DD98" s="1270"/>
      <c r="DE98" s="1270"/>
    </row>
    <row r="99" spans="108:109" ht="13.5" hidden="1" customHeight="1">
      <c r="DD99" s="1270"/>
      <c r="DE99" s="1270"/>
    </row>
    <row r="100" spans="108:109" ht="13.5" hidden="1" customHeight="1">
      <c r="DD100" s="1270"/>
      <c r="DE100" s="1270"/>
    </row>
    <row r="101" spans="108:109" ht="13.5" hidden="1" customHeight="1">
      <c r="DD101" s="1270"/>
      <c r="DE101" s="1270"/>
    </row>
    <row r="102" spans="108:109" ht="13.5" hidden="1" customHeight="1">
      <c r="DD102" s="1270"/>
      <c r="DE102" s="1270"/>
    </row>
    <row r="103" spans="108:109" ht="13.5" hidden="1" customHeight="1">
      <c r="DD103" s="1270"/>
      <c r="DE103" s="1270"/>
    </row>
    <row r="104" spans="108:109" ht="13.5" hidden="1" customHeight="1">
      <c r="DD104" s="1270"/>
      <c r="DE104" s="1270"/>
    </row>
    <row r="105" spans="108:109" ht="13.5" hidden="1" customHeight="1">
      <c r="DD105" s="1270"/>
      <c r="DE105" s="1270"/>
    </row>
    <row r="106" spans="108:109" ht="13.5" hidden="1" customHeight="1">
      <c r="DD106" s="1270"/>
      <c r="DE106" s="1270"/>
    </row>
    <row r="107" spans="108:109" ht="13.5" hidden="1" customHeight="1">
      <c r="DD107" s="1270"/>
      <c r="DE107" s="1270"/>
    </row>
    <row r="108" spans="108:109" ht="13.5" hidden="1" customHeight="1">
      <c r="DD108" s="1270"/>
      <c r="DE108" s="1270"/>
    </row>
    <row r="109" spans="108:109" ht="13.5" hidden="1" customHeight="1">
      <c r="DD109" s="1270"/>
      <c r="DE109" s="1270"/>
    </row>
    <row r="110" spans="108:109" ht="13.5" hidden="1" customHeight="1">
      <c r="DD110" s="1270"/>
      <c r="DE110" s="1270"/>
    </row>
    <row r="111" spans="108:109" ht="13.5" hidden="1" customHeight="1">
      <c r="DD111" s="1270"/>
      <c r="DE111" s="1270"/>
    </row>
    <row r="112" spans="108:109" ht="13.5" hidden="1" customHeight="1">
      <c r="DD112" s="1270"/>
      <c r="DE112" s="1270"/>
    </row>
    <row r="113" spans="108:109" ht="13.5" hidden="1" customHeight="1">
      <c r="DD113" s="1270"/>
      <c r="DE113" s="1270"/>
    </row>
    <row r="114" spans="108:109" ht="13.5" hidden="1" customHeight="1">
      <c r="DD114" s="1270"/>
      <c r="DE114" s="1270"/>
    </row>
    <row r="115" spans="108:109" ht="13.5" hidden="1" customHeight="1">
      <c r="DD115" s="1270"/>
      <c r="DE115" s="1270"/>
    </row>
    <row r="116" spans="108:109" ht="13.5" hidden="1" customHeight="1">
      <c r="DD116" s="1270"/>
      <c r="DE116" s="1270"/>
    </row>
    <row r="117" spans="108:109" ht="13.5" hidden="1" customHeight="1">
      <c r="DD117" s="1270"/>
      <c r="DE117" s="1270"/>
    </row>
    <row r="118" spans="108:109" ht="13.5" hidden="1" customHeight="1">
      <c r="DD118" s="1270"/>
      <c r="DE118" s="1270"/>
    </row>
    <row r="119" spans="108:109" ht="13.5" hidden="1" customHeight="1">
      <c r="DD119" s="1270"/>
      <c r="DE119" s="1270"/>
    </row>
    <row r="120" spans="108:109" ht="13.5" hidden="1" customHeight="1">
      <c r="DD120" s="1270"/>
      <c r="DE120" s="1270"/>
    </row>
    <row r="121" spans="108:109" ht="13.5" hidden="1" customHeight="1">
      <c r="DD121" s="1270"/>
      <c r="DE121" s="1270"/>
    </row>
    <row r="122" spans="108:109" ht="13.5" hidden="1" customHeight="1">
      <c r="DD122" s="1270"/>
      <c r="DE122" s="1270"/>
    </row>
    <row r="123" spans="108:109" ht="13.5" hidden="1" customHeight="1">
      <c r="DD123" s="1270"/>
      <c r="DE123" s="1270"/>
    </row>
    <row r="124" spans="108:109" ht="13.5" hidden="1" customHeight="1">
      <c r="DD124" s="1270"/>
      <c r="DE124" s="1270"/>
    </row>
    <row r="125" spans="108:109" ht="13.5" hidden="1" customHeight="1">
      <c r="DD125" s="1270"/>
      <c r="DE125" s="1270"/>
    </row>
    <row r="126" spans="108:109" ht="13.5" hidden="1" customHeight="1">
      <c r="DD126" s="1270"/>
      <c r="DE126" s="1270"/>
    </row>
    <row r="127" spans="108:109" ht="13.5" hidden="1" customHeight="1">
      <c r="DD127" s="1270"/>
      <c r="DE127" s="1270"/>
    </row>
    <row r="128" spans="108:109" ht="13.5" hidden="1" customHeight="1">
      <c r="DD128" s="1270"/>
      <c r="DE128" s="1270"/>
    </row>
    <row r="129" spans="108:109" ht="13.5" hidden="1" customHeight="1">
      <c r="DD129" s="1270"/>
      <c r="DE129" s="1270"/>
    </row>
    <row r="130" spans="108:109" ht="13.5" hidden="1" customHeight="1">
      <c r="DD130" s="1270"/>
      <c r="DE130" s="1270"/>
    </row>
    <row r="131" spans="108:109" ht="13.5" hidden="1" customHeight="1">
      <c r="DD131" s="1270"/>
      <c r="DE131" s="1270"/>
    </row>
    <row r="132" spans="108:109" ht="13.5" hidden="1" customHeight="1">
      <c r="DD132" s="1270"/>
      <c r="DE132" s="1270"/>
    </row>
    <row r="133" spans="108:109" ht="13.5" hidden="1" customHeight="1">
      <c r="DD133" s="1270"/>
      <c r="DE133" s="1270"/>
    </row>
    <row r="134" spans="108:109" ht="13.5" hidden="1" customHeight="1">
      <c r="DD134" s="1270"/>
      <c r="DE134" s="1270"/>
    </row>
    <row r="135" spans="108:109" ht="13.5" hidden="1" customHeight="1">
      <c r="DD135" s="1270"/>
      <c r="DE135" s="1270"/>
    </row>
    <row r="136" spans="108:109" ht="13.5" hidden="1" customHeight="1">
      <c r="DD136" s="1270"/>
      <c r="DE136" s="1270"/>
    </row>
    <row r="137" spans="108:109" ht="13.5" hidden="1" customHeight="1">
      <c r="DD137" s="1270"/>
      <c r="DE137" s="1270"/>
    </row>
    <row r="138" spans="108:109" ht="13.5" hidden="1" customHeight="1">
      <c r="DD138" s="1270"/>
      <c r="DE138" s="1270"/>
    </row>
    <row r="139" spans="108:109" ht="13.5" hidden="1" customHeight="1">
      <c r="DD139" s="1270"/>
      <c r="DE139" s="1270"/>
    </row>
    <row r="140" spans="108:109" ht="13.5" hidden="1" customHeight="1">
      <c r="DD140" s="1270"/>
      <c r="DE140" s="1270"/>
    </row>
    <row r="141" spans="108:109" ht="13.5" hidden="1" customHeight="1">
      <c r="DD141" s="1270"/>
      <c r="DE141" s="1270"/>
    </row>
    <row r="142" spans="108:109" ht="13.5" hidden="1" customHeight="1">
      <c r="DD142" s="1270"/>
      <c r="DE142" s="1270"/>
    </row>
    <row r="143" spans="108:109" ht="13.5" hidden="1" customHeight="1">
      <c r="DD143" s="1270"/>
      <c r="DE143" s="1270"/>
    </row>
    <row r="144" spans="108:109" ht="13.5" hidden="1" customHeight="1">
      <c r="DD144" s="1270"/>
      <c r="DE144" s="1270"/>
    </row>
    <row r="145" spans="108:109" ht="13.5" hidden="1" customHeight="1">
      <c r="DD145" s="1270"/>
      <c r="DE145" s="1270"/>
    </row>
    <row r="146" spans="108:109" ht="13.5" hidden="1" customHeight="1">
      <c r="DD146" s="1270"/>
      <c r="DE146" s="1270"/>
    </row>
    <row r="147" spans="108:109" ht="13.5" hidden="1" customHeight="1">
      <c r="DD147" s="1270"/>
      <c r="DE147" s="1270"/>
    </row>
    <row r="148" spans="108:109" ht="13.5" hidden="1" customHeight="1">
      <c r="DD148" s="1270"/>
      <c r="DE148" s="1270"/>
    </row>
    <row r="149" spans="108:109" ht="13.5" hidden="1" customHeight="1">
      <c r="DD149" s="1270"/>
      <c r="DE149" s="1270"/>
    </row>
    <row r="150" spans="108:109" ht="13.5" hidden="1" customHeight="1">
      <c r="DD150" s="1270"/>
      <c r="DE150" s="1270"/>
    </row>
    <row r="151" spans="108:109" ht="13.5" hidden="1" customHeight="1">
      <c r="DD151" s="1270"/>
      <c r="DE151" s="1270"/>
    </row>
    <row r="152" spans="108:109" ht="13.5" hidden="1" customHeight="1">
      <c r="DD152" s="1270"/>
      <c r="DE152" s="1270"/>
    </row>
    <row r="153" spans="108:109" ht="13.5" hidden="1" customHeight="1">
      <c r="DD153" s="1270"/>
      <c r="DE153" s="1270"/>
    </row>
    <row r="154" spans="108:109" ht="13.5" hidden="1" customHeight="1">
      <c r="DD154" s="1270"/>
      <c r="DE154" s="1270"/>
    </row>
    <row r="155" spans="108:109" ht="13.5" hidden="1" customHeight="1">
      <c r="DD155" s="1270"/>
      <c r="DE155" s="1270"/>
    </row>
    <row r="156" spans="108:109" ht="13.5" hidden="1" customHeight="1">
      <c r="DD156" s="1270"/>
      <c r="DE156" s="1270"/>
    </row>
    <row r="157" spans="108:109" ht="13.5" hidden="1" customHeight="1">
      <c r="DD157" s="1270"/>
      <c r="DE157" s="1270"/>
    </row>
    <row r="158" spans="108:109" ht="13.5" hidden="1" customHeight="1">
      <c r="DD158" s="1270"/>
      <c r="DE158" s="1270"/>
    </row>
    <row r="159" spans="108:109" ht="13.5" hidden="1" customHeight="1">
      <c r="DD159" s="1270"/>
      <c r="DE159" s="1270"/>
    </row>
    <row r="160" spans="108:109" ht="13.5" hidden="1" customHeight="1">
      <c r="DD160" s="1270"/>
      <c r="DE160" s="12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TgLqlHudliVDAmw5JDsNBFgxlFkDOpLPENHyy8ozlUvTT1/S233MEUPEqKrJtPJqBawYFaovyZynpn1rGooTA==" saltValue="DZFefAN3wWsmp6XMP7CJ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pageMargins left="0" right="0" top="0.39370078740157483" bottom="0.39370078740157483" header="0.19685039370078741" footer="0.19685039370078741"/>
  <pageSetup paperSize="8" scale="72" orientation="landscape" cellComments="asDisplayed"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N4/fKIU2mBZjkn+DiLimBYQunirTKgdzorDscrG5YHSTdlk/KA1s6kQT/w5h7yUOr8gduMOhcAh+Q0V/9K1LQ==" saltValue="jl63T0dKUFlcI4Mw956XbA==" spinCount="100000" sheet="1" objects="1" scenarios="1"/>
  <dataConsolidate/>
  <phoneticPr fontId="2"/>
  <printOptions horizontalCentered="1"/>
  <pageMargins left="0" right="0" top="0.39370078740157483" bottom="0.39370078740157483" header="0.19685039370078741" footer="0.19685039370078741"/>
  <pageSetup paperSize="8" scale="51" orientation="landscape" cellComments="asDisplayed"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iw3EzEri6/9G/QJ3rSD4jOC4rLcV4Sdb+LImAgRo5DqPoEcUmrPWtJ1Km9a/BEaPF6bPa/RNXU3wooFyHhZAw==" saltValue="qdyFL+I5AmouMD4mGWkAbw==" spinCount="100000" sheet="1" objects="1" scenarios="1"/>
  <dataConsolidate/>
  <phoneticPr fontId="2"/>
  <printOptions horizontalCentered="1"/>
  <pageMargins left="0" right="0" top="0.39370078740157483" bottom="0.39370078740157483" header="0.19685039370078741" footer="0.19685039370078741"/>
  <pageSetup paperSize="8" scale="51" orientation="landscape" cellComments="asDisplayed"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62579</v>
      </c>
      <c r="E3" s="161"/>
      <c r="F3" s="162">
        <v>101693</v>
      </c>
      <c r="G3" s="163"/>
      <c r="H3" s="164"/>
    </row>
    <row r="4" spans="1:8">
      <c r="A4" s="165"/>
      <c r="B4" s="166"/>
      <c r="C4" s="167"/>
      <c r="D4" s="168">
        <v>27507</v>
      </c>
      <c r="E4" s="169"/>
      <c r="F4" s="170">
        <v>51066</v>
      </c>
      <c r="G4" s="171"/>
      <c r="H4" s="172"/>
    </row>
    <row r="5" spans="1:8">
      <c r="A5" s="153" t="s">
        <v>551</v>
      </c>
      <c r="B5" s="158"/>
      <c r="C5" s="159"/>
      <c r="D5" s="160">
        <v>63943</v>
      </c>
      <c r="E5" s="161"/>
      <c r="F5" s="162">
        <v>96635</v>
      </c>
      <c r="G5" s="163"/>
      <c r="H5" s="164"/>
    </row>
    <row r="6" spans="1:8">
      <c r="A6" s="165"/>
      <c r="B6" s="166"/>
      <c r="C6" s="167"/>
      <c r="D6" s="168">
        <v>34965</v>
      </c>
      <c r="E6" s="169"/>
      <c r="F6" s="170">
        <v>44408</v>
      </c>
      <c r="G6" s="171"/>
      <c r="H6" s="172"/>
    </row>
    <row r="7" spans="1:8">
      <c r="A7" s="153" t="s">
        <v>552</v>
      </c>
      <c r="B7" s="158"/>
      <c r="C7" s="159"/>
      <c r="D7" s="160">
        <v>93457</v>
      </c>
      <c r="E7" s="161"/>
      <c r="F7" s="162">
        <v>97062</v>
      </c>
      <c r="G7" s="163"/>
      <c r="H7" s="164"/>
    </row>
    <row r="8" spans="1:8">
      <c r="A8" s="165"/>
      <c r="B8" s="166"/>
      <c r="C8" s="167"/>
      <c r="D8" s="168">
        <v>74674</v>
      </c>
      <c r="E8" s="169"/>
      <c r="F8" s="170">
        <v>50112</v>
      </c>
      <c r="G8" s="171"/>
      <c r="H8" s="172"/>
    </row>
    <row r="9" spans="1:8">
      <c r="A9" s="153" t="s">
        <v>553</v>
      </c>
      <c r="B9" s="158"/>
      <c r="C9" s="159"/>
      <c r="D9" s="160">
        <v>49829</v>
      </c>
      <c r="E9" s="161"/>
      <c r="F9" s="162">
        <v>106005</v>
      </c>
      <c r="G9" s="163"/>
      <c r="H9" s="164"/>
    </row>
    <row r="10" spans="1:8">
      <c r="A10" s="165"/>
      <c r="B10" s="166"/>
      <c r="C10" s="167"/>
      <c r="D10" s="168">
        <v>31024</v>
      </c>
      <c r="E10" s="169"/>
      <c r="F10" s="170">
        <v>58359</v>
      </c>
      <c r="G10" s="171"/>
      <c r="H10" s="172"/>
    </row>
    <row r="11" spans="1:8">
      <c r="A11" s="153" t="s">
        <v>554</v>
      </c>
      <c r="B11" s="158"/>
      <c r="C11" s="159"/>
      <c r="D11" s="160">
        <v>48883</v>
      </c>
      <c r="E11" s="161"/>
      <c r="F11" s="162">
        <v>98507</v>
      </c>
      <c r="G11" s="163"/>
      <c r="H11" s="164"/>
    </row>
    <row r="12" spans="1:8">
      <c r="A12" s="165"/>
      <c r="B12" s="166"/>
      <c r="C12" s="173"/>
      <c r="D12" s="168">
        <v>25489</v>
      </c>
      <c r="E12" s="169"/>
      <c r="F12" s="170">
        <v>47567</v>
      </c>
      <c r="G12" s="171"/>
      <c r="H12" s="172"/>
    </row>
    <row r="13" spans="1:8">
      <c r="A13" s="153"/>
      <c r="B13" s="158"/>
      <c r="C13" s="174"/>
      <c r="D13" s="175">
        <v>63738</v>
      </c>
      <c r="E13" s="176"/>
      <c r="F13" s="177">
        <v>99980</v>
      </c>
      <c r="G13" s="178"/>
      <c r="H13" s="164"/>
    </row>
    <row r="14" spans="1:8">
      <c r="A14" s="165"/>
      <c r="B14" s="166"/>
      <c r="C14" s="167"/>
      <c r="D14" s="168">
        <v>38732</v>
      </c>
      <c r="E14" s="169"/>
      <c r="F14" s="170">
        <v>50302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3.3</v>
      </c>
      <c r="C19" s="179">
        <f>ROUND(VALUE(SUBSTITUTE(実質収支比率等に係る経年分析!G$48,"▲","-")),2)</f>
        <v>3.31</v>
      </c>
      <c r="D19" s="179">
        <f>ROUND(VALUE(SUBSTITUTE(実質収支比率等に係る経年分析!H$48,"▲","-")),2)</f>
        <v>3.81</v>
      </c>
      <c r="E19" s="179">
        <f>ROUND(VALUE(SUBSTITUTE(実質収支比率等に係る経年分析!I$48,"▲","-")),2)</f>
        <v>2.75</v>
      </c>
      <c r="F19" s="179">
        <f>ROUND(VALUE(SUBSTITUTE(実質収支比率等に係る経年分析!J$48,"▲","-")),2)</f>
        <v>3.4</v>
      </c>
    </row>
    <row r="20" spans="1:11">
      <c r="A20" s="179" t="s">
        <v>55</v>
      </c>
      <c r="B20" s="179">
        <f>ROUND(VALUE(SUBSTITUTE(実質収支比率等に係る経年分析!F$47,"▲","-")),2)</f>
        <v>41.05</v>
      </c>
      <c r="C20" s="179">
        <f>ROUND(VALUE(SUBSTITUTE(実質収支比率等に係る経年分析!G$47,"▲","-")),2)</f>
        <v>46.98</v>
      </c>
      <c r="D20" s="179">
        <f>ROUND(VALUE(SUBSTITUTE(実質収支比率等に係る経年分析!H$47,"▲","-")),2)</f>
        <v>48.92</v>
      </c>
      <c r="E20" s="179">
        <f>ROUND(VALUE(SUBSTITUTE(実質収支比率等に係る経年分析!I$47,"▲","-")),2)</f>
        <v>52.95</v>
      </c>
      <c r="F20" s="179">
        <f>ROUND(VALUE(SUBSTITUTE(実質収支比率等に係る経年分析!J$47,"▲","-")),2)</f>
        <v>55.64</v>
      </c>
    </row>
    <row r="21" spans="1:11">
      <c r="A21" s="179" t="s">
        <v>56</v>
      </c>
      <c r="B21" s="179">
        <f>IF(ISNUMBER(VALUE(SUBSTITUTE(実質収支比率等に係る経年分析!F$49,"▲","-"))),ROUND(VALUE(SUBSTITUTE(実質収支比率等に係る経年分析!F$49,"▲","-")),2),NA())</f>
        <v>2.37</v>
      </c>
      <c r="C21" s="179">
        <f>IF(ISNUMBER(VALUE(SUBSTITUTE(実質収支比率等に係る経年分析!G$49,"▲","-"))),ROUND(VALUE(SUBSTITUTE(実質収支比率等に係る経年分析!G$49,"▲","-")),2),NA())</f>
        <v>6.92</v>
      </c>
      <c r="D21" s="179">
        <f>IF(ISNUMBER(VALUE(SUBSTITUTE(実質収支比率等に係る経年分析!H$49,"▲","-"))),ROUND(VALUE(SUBSTITUTE(実質収支比率等に係る経年分析!H$49,"▲","-")),2),NA())</f>
        <v>1.23</v>
      </c>
      <c r="E21" s="179">
        <f>IF(ISNUMBER(VALUE(SUBSTITUTE(実質収支比率等に係る経年分析!I$49,"▲","-"))),ROUND(VALUE(SUBSTITUTE(実質収支比率等に係る経年分析!I$49,"▲","-")),2),NA())</f>
        <v>1.58</v>
      </c>
      <c r="F21" s="179">
        <f>IF(ISNUMBER(VALUE(SUBSTITUTE(実質収支比率等に係る経年分析!J$49,"▲","-"))),ROUND(VALUE(SUBSTITUTE(実質収支比率等に係る経年分析!J$49,"▲","-")),2),NA())</f>
        <v>2.38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介護サービス事業勘定特別会計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三種町温泉事業特別会計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三種町農業集落排水事業特別会計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三種町公共下水道事業特別会計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c r="A33" s="180" t="str">
        <f>IF(連結実質赤字比率に係る赤字・黒字の構成分析!C$37="",NA(),連結実質赤字比率に係る赤字・黒字の構成分析!C$37)</f>
        <v>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0.99</v>
      </c>
    </row>
    <row r="34" spans="1:16">
      <c r="A34" s="180" t="str">
        <f>IF(連結実質赤字比率に係る赤字・黒字の構成分析!C$36="",NA(),連結実質赤字比率に係る赤字・黒字の構成分析!C$36)</f>
        <v>三種町水道事業会計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c r="A35" s="180" t="str">
        <f>IF(連結実質赤字比率に係る赤字・黒字の構成分析!C$35="",NA(),連結実質赤字比率に係る赤字・黒字の構成分析!C$35)</f>
        <v>国民健康保険事業勘定特別会計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0.14000000000000001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1149</v>
      </c>
      <c r="E42" s="181"/>
      <c r="F42" s="181"/>
      <c r="G42" s="181">
        <f>'実質公債費比率（分子）の構造'!L$52</f>
        <v>1123</v>
      </c>
      <c r="H42" s="181"/>
      <c r="I42" s="181"/>
      <c r="J42" s="181">
        <f>'実質公債費比率（分子）の構造'!M$52</f>
        <v>1182</v>
      </c>
      <c r="K42" s="181"/>
      <c r="L42" s="181"/>
      <c r="M42" s="181">
        <f>'実質公債費比率（分子）の構造'!N$52</f>
        <v>1181</v>
      </c>
      <c r="N42" s="181"/>
      <c r="O42" s="181"/>
      <c r="P42" s="181">
        <f>'実質公債費比率（分子）の構造'!O$52</f>
        <v>1172</v>
      </c>
    </row>
    <row r="43" spans="1:16">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36</v>
      </c>
      <c r="C44" s="181"/>
      <c r="D44" s="181"/>
      <c r="E44" s="181">
        <f>'実質公債費比率（分子）の構造'!L$50</f>
        <v>30</v>
      </c>
      <c r="F44" s="181"/>
      <c r="G44" s="181"/>
      <c r="H44" s="181">
        <f>'実質公債費比率（分子）の構造'!M$50</f>
        <v>29</v>
      </c>
      <c r="I44" s="181"/>
      <c r="J44" s="181"/>
      <c r="K44" s="181">
        <f>'実質公債費比率（分子）の構造'!N$50</f>
        <v>13</v>
      </c>
      <c r="L44" s="181"/>
      <c r="M44" s="181"/>
      <c r="N44" s="181">
        <f>'実質公債費比率（分子）の構造'!O$50</f>
        <v>10</v>
      </c>
      <c r="O44" s="181"/>
      <c r="P44" s="181"/>
    </row>
    <row r="45" spans="1:16">
      <c r="A45" s="181" t="s">
        <v>66</v>
      </c>
      <c r="B45" s="181">
        <f>'実質公債費比率（分子）の構造'!K$49</f>
        <v>10</v>
      </c>
      <c r="C45" s="181"/>
      <c r="D45" s="181"/>
      <c r="E45" s="181">
        <f>'実質公債費比率（分子）の構造'!L$49</f>
        <v>9</v>
      </c>
      <c r="F45" s="181"/>
      <c r="G45" s="181"/>
      <c r="H45" s="181">
        <f>'実質公債費比率（分子）の構造'!M$49</f>
        <v>8</v>
      </c>
      <c r="I45" s="181"/>
      <c r="J45" s="181"/>
      <c r="K45" s="181">
        <f>'実質公債費比率（分子）の構造'!N$49</f>
        <v>5</v>
      </c>
      <c r="L45" s="181"/>
      <c r="M45" s="181"/>
      <c r="N45" s="181">
        <f>'実質公債費比率（分子）の構造'!O$49</f>
        <v>5</v>
      </c>
      <c r="O45" s="181"/>
      <c r="P45" s="181"/>
    </row>
    <row r="46" spans="1:16">
      <c r="A46" s="181" t="s">
        <v>67</v>
      </c>
      <c r="B46" s="181">
        <f>'実質公債費比率（分子）の構造'!K$48</f>
        <v>411</v>
      </c>
      <c r="C46" s="181"/>
      <c r="D46" s="181"/>
      <c r="E46" s="181">
        <f>'実質公債費比率（分子）の構造'!L$48</f>
        <v>453</v>
      </c>
      <c r="F46" s="181"/>
      <c r="G46" s="181"/>
      <c r="H46" s="181">
        <f>'実質公債費比率（分子）の構造'!M$48</f>
        <v>454</v>
      </c>
      <c r="I46" s="181"/>
      <c r="J46" s="181"/>
      <c r="K46" s="181">
        <f>'実質公債費比率（分子）の構造'!N$48</f>
        <v>465</v>
      </c>
      <c r="L46" s="181"/>
      <c r="M46" s="181"/>
      <c r="N46" s="181">
        <f>'実質公債費比率（分子）の構造'!O$48</f>
        <v>468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1290</v>
      </c>
      <c r="C49" s="181"/>
      <c r="D49" s="181"/>
      <c r="E49" s="181">
        <f>'実質公債費比率（分子）の構造'!L$45</f>
        <v>1163</v>
      </c>
      <c r="F49" s="181"/>
      <c r="G49" s="181"/>
      <c r="H49" s="181">
        <f>'実質公債費比率（分子）の構造'!M$45</f>
        <v>1168</v>
      </c>
      <c r="I49" s="181"/>
      <c r="J49" s="181"/>
      <c r="K49" s="181">
        <f>'実質公債費比率（分子）の構造'!N$45</f>
        <v>1137</v>
      </c>
      <c r="L49" s="181"/>
      <c r="M49" s="181"/>
      <c r="N49" s="181">
        <f>'実質公債費比率（分子）の構造'!O$45</f>
        <v>1141</v>
      </c>
      <c r="O49" s="181"/>
      <c r="P49" s="181"/>
    </row>
    <row r="50" spans="1:16">
      <c r="A50" s="181" t="s">
        <v>71</v>
      </c>
      <c r="B50" s="181" t="e">
        <f>NA()</f>
        <v>#N/A</v>
      </c>
      <c r="C50" s="181">
        <f>IF(ISNUMBER('実質公債費比率（分子）の構造'!K$53),'実質公債費比率（分子）の構造'!K$53,NA())</f>
        <v>598</v>
      </c>
      <c r="D50" s="181" t="e">
        <f>NA()</f>
        <v>#N/A</v>
      </c>
      <c r="E50" s="181" t="e">
        <f>NA()</f>
        <v>#N/A</v>
      </c>
      <c r="F50" s="181">
        <f>IF(ISNUMBER('実質公債費比率（分子）の構造'!L$53),'実質公債費比率（分子）の構造'!L$53,NA())</f>
        <v>532</v>
      </c>
      <c r="G50" s="181" t="e">
        <f>NA()</f>
        <v>#N/A</v>
      </c>
      <c r="H50" s="181" t="e">
        <f>NA()</f>
        <v>#N/A</v>
      </c>
      <c r="I50" s="181">
        <f>IF(ISNUMBER('実質公債費比率（分子）の構造'!M$53),'実質公債費比率（分子）の構造'!M$53,NA())</f>
        <v>477</v>
      </c>
      <c r="J50" s="181" t="e">
        <f>NA()</f>
        <v>#N/A</v>
      </c>
      <c r="K50" s="181" t="e">
        <f>NA()</f>
        <v>#N/A</v>
      </c>
      <c r="L50" s="181">
        <f>IF(ISNUMBER('実質公債費比率（分子）の構造'!N$53),'実質公債費比率（分子）の構造'!N$53,NA())</f>
        <v>439</v>
      </c>
      <c r="M50" s="181" t="e">
        <f>NA()</f>
        <v>#N/A</v>
      </c>
      <c r="N50" s="181" t="e">
        <f>NA()</f>
        <v>#N/A</v>
      </c>
      <c r="O50" s="181">
        <f>IF(ISNUMBER('実質公債費比率（分子）の構造'!O$53),'実質公債費比率（分子）の構造'!O$53,NA())</f>
        <v>452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12220</v>
      </c>
      <c r="E56" s="180"/>
      <c r="F56" s="180"/>
      <c r="G56" s="180">
        <f>'将来負担比率（分子）の構造'!J$52</f>
        <v>11932</v>
      </c>
      <c r="H56" s="180"/>
      <c r="I56" s="180"/>
      <c r="J56" s="180">
        <f>'将来負担比率（分子）の構造'!K$52</f>
        <v>11779</v>
      </c>
      <c r="K56" s="180"/>
      <c r="L56" s="180"/>
      <c r="M56" s="180">
        <f>'将来負担比率（分子）の構造'!L$52</f>
        <v>11668</v>
      </c>
      <c r="N56" s="180"/>
      <c r="O56" s="180"/>
      <c r="P56" s="180">
        <f>'将来負担比率（分子）の構造'!M$52</f>
        <v>11118</v>
      </c>
    </row>
    <row r="57" spans="1:16">
      <c r="A57" s="180" t="s">
        <v>42</v>
      </c>
      <c r="B57" s="180"/>
      <c r="C57" s="180"/>
      <c r="D57" s="180">
        <f>'将来負担比率（分子）の構造'!I$51</f>
        <v>548</v>
      </c>
      <c r="E57" s="180"/>
      <c r="F57" s="180"/>
      <c r="G57" s="180">
        <f>'将来負担比率（分子）の構造'!J$51</f>
        <v>456</v>
      </c>
      <c r="H57" s="180"/>
      <c r="I57" s="180"/>
      <c r="J57" s="180">
        <f>'将来負担比率（分子）の構造'!K$51</f>
        <v>429</v>
      </c>
      <c r="K57" s="180"/>
      <c r="L57" s="180"/>
      <c r="M57" s="180">
        <f>'将来負担比率（分子）の構造'!L$51</f>
        <v>410</v>
      </c>
      <c r="N57" s="180"/>
      <c r="O57" s="180"/>
      <c r="P57" s="180">
        <f>'将来負担比率（分子）の構造'!M$51</f>
        <v>423</v>
      </c>
    </row>
    <row r="58" spans="1:16">
      <c r="A58" s="180" t="s">
        <v>41</v>
      </c>
      <c r="B58" s="180"/>
      <c r="C58" s="180"/>
      <c r="D58" s="180">
        <f>'将来負担比率（分子）の構造'!I$50</f>
        <v>3483</v>
      </c>
      <c r="E58" s="180"/>
      <c r="F58" s="180"/>
      <c r="G58" s="180">
        <f>'将来負担比率（分子）の構造'!J$50</f>
        <v>4094</v>
      </c>
      <c r="H58" s="180"/>
      <c r="I58" s="180"/>
      <c r="J58" s="180">
        <f>'将来負担比率（分子）の構造'!K$50</f>
        <v>4196</v>
      </c>
      <c r="K58" s="180"/>
      <c r="L58" s="180"/>
      <c r="M58" s="180">
        <f>'将来負担比率（分子）の構造'!L$50</f>
        <v>4548</v>
      </c>
      <c r="N58" s="180"/>
      <c r="O58" s="180"/>
      <c r="P58" s="180">
        <f>'将来負担比率（分子）の構造'!M$50</f>
        <v>4797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1344</v>
      </c>
      <c r="C62" s="180"/>
      <c r="D62" s="180"/>
      <c r="E62" s="180">
        <f>'将来負担比率（分子）の構造'!J$45</f>
        <v>1234</v>
      </c>
      <c r="F62" s="180"/>
      <c r="G62" s="180"/>
      <c r="H62" s="180">
        <f>'将来負担比率（分子）の構造'!K$45</f>
        <v>1178</v>
      </c>
      <c r="I62" s="180"/>
      <c r="J62" s="180"/>
      <c r="K62" s="180">
        <f>'将来負担比率（分子）の構造'!L$45</f>
        <v>1147</v>
      </c>
      <c r="L62" s="180"/>
      <c r="M62" s="180"/>
      <c r="N62" s="180">
        <f>'将来負担比率（分子）の構造'!M$45</f>
        <v>1172</v>
      </c>
      <c r="O62" s="180"/>
      <c r="P62" s="180"/>
    </row>
    <row r="63" spans="1:16">
      <c r="A63" s="180" t="s">
        <v>34</v>
      </c>
      <c r="B63" s="180">
        <f>'将来負担比率（分子）の構造'!I$44</f>
        <v>37</v>
      </c>
      <c r="C63" s="180"/>
      <c r="D63" s="180"/>
      <c r="E63" s="180">
        <f>'将来負担比率（分子）の構造'!J$44</f>
        <v>28</v>
      </c>
      <c r="F63" s="180"/>
      <c r="G63" s="180"/>
      <c r="H63" s="180">
        <f>'将来負担比率（分子）の構造'!K$44</f>
        <v>19</v>
      </c>
      <c r="I63" s="180"/>
      <c r="J63" s="180"/>
      <c r="K63" s="180">
        <f>'将来負担比率（分子）の構造'!L$44</f>
        <v>13</v>
      </c>
      <c r="L63" s="180"/>
      <c r="M63" s="180"/>
      <c r="N63" s="180">
        <f>'将来負担比率（分子）の構造'!M$44</f>
        <v>8</v>
      </c>
      <c r="O63" s="180"/>
      <c r="P63" s="180"/>
    </row>
    <row r="64" spans="1:16">
      <c r="A64" s="180" t="s">
        <v>33</v>
      </c>
      <c r="B64" s="180">
        <f>'将来負担比率（分子）の構造'!I$43</f>
        <v>5724</v>
      </c>
      <c r="C64" s="180"/>
      <c r="D64" s="180"/>
      <c r="E64" s="180">
        <f>'将来負担比率（分子）の構造'!J$43</f>
        <v>5545</v>
      </c>
      <c r="F64" s="180"/>
      <c r="G64" s="180"/>
      <c r="H64" s="180">
        <f>'将来負担比率（分子）の構造'!K$43</f>
        <v>5449</v>
      </c>
      <c r="I64" s="180"/>
      <c r="J64" s="180"/>
      <c r="K64" s="180">
        <f>'将来負担比率（分子）の構造'!L$43</f>
        <v>5271</v>
      </c>
      <c r="L64" s="180"/>
      <c r="M64" s="180"/>
      <c r="N64" s="180">
        <f>'将来負担比率（分子）の構造'!M$43</f>
        <v>4926</v>
      </c>
      <c r="O64" s="180"/>
      <c r="P64" s="180"/>
    </row>
    <row r="65" spans="1:16">
      <c r="A65" s="180" t="s">
        <v>32</v>
      </c>
      <c r="B65" s="180">
        <f>'将来負担比率（分子）の構造'!I$42</f>
        <v>85</v>
      </c>
      <c r="C65" s="180"/>
      <c r="D65" s="180"/>
      <c r="E65" s="180">
        <f>'将来負担比率（分子）の構造'!J$42</f>
        <v>58</v>
      </c>
      <c r="F65" s="180"/>
      <c r="G65" s="180"/>
      <c r="H65" s="180">
        <f>'将来負担比率（分子）の構造'!K$42</f>
        <v>31</v>
      </c>
      <c r="I65" s="180"/>
      <c r="J65" s="180"/>
      <c r="K65" s="180">
        <f>'将来負担比率（分子）の構造'!L$42</f>
        <v>20</v>
      </c>
      <c r="L65" s="180"/>
      <c r="M65" s="180"/>
      <c r="N65" s="180">
        <f>'将来負担比率（分子）の構造'!M$42</f>
        <v>11</v>
      </c>
      <c r="O65" s="180"/>
      <c r="P65" s="180"/>
    </row>
    <row r="66" spans="1:16">
      <c r="A66" s="180" t="s">
        <v>31</v>
      </c>
      <c r="B66" s="180">
        <f>'将来負担比率（分子）の構造'!I$41</f>
        <v>10442</v>
      </c>
      <c r="C66" s="180"/>
      <c r="D66" s="180"/>
      <c r="E66" s="180">
        <f>'将来負担比率（分子）の構造'!J$41</f>
        <v>10457</v>
      </c>
      <c r="F66" s="180"/>
      <c r="G66" s="180"/>
      <c r="H66" s="180">
        <f>'将来負担比率（分子）の構造'!K$41</f>
        <v>10543</v>
      </c>
      <c r="I66" s="180"/>
      <c r="J66" s="180"/>
      <c r="K66" s="180">
        <f>'将来負担比率（分子）の構造'!L$41</f>
        <v>10319</v>
      </c>
      <c r="L66" s="180"/>
      <c r="M66" s="180"/>
      <c r="N66" s="180">
        <f>'将来負担比率（分子）の構造'!M$41</f>
        <v>9971</v>
      </c>
      <c r="O66" s="180"/>
      <c r="P66" s="180"/>
    </row>
    <row r="67" spans="1:16">
      <c r="A67" s="180" t="s">
        <v>75</v>
      </c>
      <c r="B67" s="180" t="e">
        <f>NA()</f>
        <v>#N/A</v>
      </c>
      <c r="C67" s="180">
        <f>IF(ISNUMBER('将来負担比率（分子）の構造'!I$53), IF('将来負担比率（分子）の構造'!I$53 &lt; 0, 0, '将来負担比率（分子）の構造'!I$53), NA())</f>
        <v>1380</v>
      </c>
      <c r="D67" s="180" t="e">
        <f>NA()</f>
        <v>#N/A</v>
      </c>
      <c r="E67" s="180" t="e">
        <f>NA()</f>
        <v>#N/A</v>
      </c>
      <c r="F67" s="180">
        <f>IF(ISNUMBER('将来負担比率（分子）の構造'!J$53), IF('将来負担比率（分子）の構造'!J$53 &lt; 0, 0, '将来負担比率（分子）の構造'!J$53), NA())</f>
        <v>840</v>
      </c>
      <c r="G67" s="180" t="e">
        <f>NA()</f>
        <v>#N/A</v>
      </c>
      <c r="H67" s="180" t="e">
        <f>NA()</f>
        <v>#N/A</v>
      </c>
      <c r="I67" s="180">
        <f>IF(ISNUMBER('将来負担比率（分子）の構造'!K$53), IF('将来負担比率（分子）の構造'!K$53 &lt; 0, 0, '将来負担比率（分子）の構造'!K$53), NA())</f>
        <v>816</v>
      </c>
      <c r="J67" s="180" t="e">
        <f>NA()</f>
        <v>#N/A</v>
      </c>
      <c r="K67" s="180" t="e">
        <f>NA()</f>
        <v>#N/A</v>
      </c>
      <c r="L67" s="180">
        <f>IF(ISNUMBER('将来負担比率（分子）の構造'!L$53), IF('将来負担比率（分子）の構造'!L$53 &lt; 0, 0, '将来負担比率（分子）の構造'!L$53), NA())</f>
        <v>145</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3505</v>
      </c>
      <c r="C72" s="184">
        <f>基金残高に係る経年分析!G55</f>
        <v>3696</v>
      </c>
      <c r="D72" s="184">
        <f>基金残高に係る経年分析!H55</f>
        <v>3818</v>
      </c>
    </row>
    <row r="73" spans="1:16">
      <c r="A73" s="183" t="s">
        <v>78</v>
      </c>
      <c r="B73" s="184">
        <f>基金残高に係る経年分析!F56</f>
        <v>505</v>
      </c>
      <c r="C73" s="184">
        <f>基金残高に係る経年分析!G56</f>
        <v>586</v>
      </c>
      <c r="D73" s="184">
        <f>基金残高に係る経年分析!H56</f>
        <v>569</v>
      </c>
    </row>
    <row r="74" spans="1:16">
      <c r="A74" s="183" t="s">
        <v>79</v>
      </c>
      <c r="B74" s="184">
        <f>基金残高に係る経年分析!F57</f>
        <v>1342</v>
      </c>
      <c r="C74" s="184">
        <f>基金残高に係る経年分析!G57</f>
        <v>1412</v>
      </c>
      <c r="D74" s="184">
        <f>基金残高に係る経年分析!H57</f>
        <v>1519</v>
      </c>
    </row>
  </sheetData>
  <sheetProtection algorithmName="SHA-512" hashValue="byg8a8WUp1w3QAILuwPlQI6XhTMGqT6U7tRoTBWFj7AByEp+L3QW/KBA77oTdkGovz5lppZ6mNScs5Xa95v9hA==" saltValue="s2WvQr4K7PU9buHciLsL8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227</v>
      </c>
      <c r="C5" s="723"/>
      <c r="D5" s="723"/>
      <c r="E5" s="723"/>
      <c r="F5" s="723"/>
      <c r="G5" s="723"/>
      <c r="H5" s="723"/>
      <c r="I5" s="723"/>
      <c r="J5" s="723"/>
      <c r="K5" s="723"/>
      <c r="L5" s="723"/>
      <c r="M5" s="723"/>
      <c r="N5" s="723"/>
      <c r="O5" s="723"/>
      <c r="P5" s="723"/>
      <c r="Q5" s="724"/>
      <c r="R5" s="688">
        <v>1476000</v>
      </c>
      <c r="S5" s="689"/>
      <c r="T5" s="689"/>
      <c r="U5" s="689"/>
      <c r="V5" s="689"/>
      <c r="W5" s="689"/>
      <c r="X5" s="689"/>
      <c r="Y5" s="735"/>
      <c r="Z5" s="753">
        <v>14.7</v>
      </c>
      <c r="AA5" s="753"/>
      <c r="AB5" s="753"/>
      <c r="AC5" s="753"/>
      <c r="AD5" s="754">
        <v>1476000</v>
      </c>
      <c r="AE5" s="754"/>
      <c r="AF5" s="754"/>
      <c r="AG5" s="754"/>
      <c r="AH5" s="754"/>
      <c r="AI5" s="754"/>
      <c r="AJ5" s="754"/>
      <c r="AK5" s="754"/>
      <c r="AL5" s="736">
        <v>22.2</v>
      </c>
      <c r="AM5" s="705"/>
      <c r="AN5" s="705"/>
      <c r="AO5" s="737"/>
      <c r="AP5" s="722" t="s">
        <v>228</v>
      </c>
      <c r="AQ5" s="723"/>
      <c r="AR5" s="723"/>
      <c r="AS5" s="723"/>
      <c r="AT5" s="723"/>
      <c r="AU5" s="723"/>
      <c r="AV5" s="723"/>
      <c r="AW5" s="723"/>
      <c r="AX5" s="723"/>
      <c r="AY5" s="723"/>
      <c r="AZ5" s="723"/>
      <c r="BA5" s="723"/>
      <c r="BB5" s="723"/>
      <c r="BC5" s="723"/>
      <c r="BD5" s="723"/>
      <c r="BE5" s="723"/>
      <c r="BF5" s="724"/>
      <c r="BG5" s="623">
        <v>1431975</v>
      </c>
      <c r="BH5" s="626"/>
      <c r="BI5" s="626"/>
      <c r="BJ5" s="626"/>
      <c r="BK5" s="626"/>
      <c r="BL5" s="626"/>
      <c r="BM5" s="626"/>
      <c r="BN5" s="627"/>
      <c r="BO5" s="685">
        <v>97</v>
      </c>
      <c r="BP5" s="685"/>
      <c r="BQ5" s="685"/>
      <c r="BR5" s="685"/>
      <c r="BS5" s="686" t="s">
        <v>138</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c r="B6" s="620" t="s">
        <v>232</v>
      </c>
      <c r="C6" s="621"/>
      <c r="D6" s="621"/>
      <c r="E6" s="621"/>
      <c r="F6" s="621"/>
      <c r="G6" s="621"/>
      <c r="H6" s="621"/>
      <c r="I6" s="621"/>
      <c r="J6" s="621"/>
      <c r="K6" s="621"/>
      <c r="L6" s="621"/>
      <c r="M6" s="621"/>
      <c r="N6" s="621"/>
      <c r="O6" s="621"/>
      <c r="P6" s="621"/>
      <c r="Q6" s="622"/>
      <c r="R6" s="623">
        <v>117840</v>
      </c>
      <c r="S6" s="626"/>
      <c r="T6" s="626"/>
      <c r="U6" s="626"/>
      <c r="V6" s="626"/>
      <c r="W6" s="626"/>
      <c r="X6" s="626"/>
      <c r="Y6" s="627"/>
      <c r="Z6" s="685">
        <v>1.2</v>
      </c>
      <c r="AA6" s="685"/>
      <c r="AB6" s="685"/>
      <c r="AC6" s="685"/>
      <c r="AD6" s="686">
        <v>117840</v>
      </c>
      <c r="AE6" s="686"/>
      <c r="AF6" s="686"/>
      <c r="AG6" s="686"/>
      <c r="AH6" s="686"/>
      <c r="AI6" s="686"/>
      <c r="AJ6" s="686"/>
      <c r="AK6" s="686"/>
      <c r="AL6" s="628">
        <v>1.8</v>
      </c>
      <c r="AM6" s="629"/>
      <c r="AN6" s="629"/>
      <c r="AO6" s="687"/>
      <c r="AP6" s="620" t="s">
        <v>233</v>
      </c>
      <c r="AQ6" s="621"/>
      <c r="AR6" s="621"/>
      <c r="AS6" s="621"/>
      <c r="AT6" s="621"/>
      <c r="AU6" s="621"/>
      <c r="AV6" s="621"/>
      <c r="AW6" s="621"/>
      <c r="AX6" s="621"/>
      <c r="AY6" s="621"/>
      <c r="AZ6" s="621"/>
      <c r="BA6" s="621"/>
      <c r="BB6" s="621"/>
      <c r="BC6" s="621"/>
      <c r="BD6" s="621"/>
      <c r="BE6" s="621"/>
      <c r="BF6" s="622"/>
      <c r="BG6" s="623">
        <v>1431975</v>
      </c>
      <c r="BH6" s="626"/>
      <c r="BI6" s="626"/>
      <c r="BJ6" s="626"/>
      <c r="BK6" s="626"/>
      <c r="BL6" s="626"/>
      <c r="BM6" s="626"/>
      <c r="BN6" s="627"/>
      <c r="BO6" s="685">
        <v>97</v>
      </c>
      <c r="BP6" s="685"/>
      <c r="BQ6" s="685"/>
      <c r="BR6" s="685"/>
      <c r="BS6" s="686" t="s">
        <v>234</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109449</v>
      </c>
      <c r="CS6" s="626"/>
      <c r="CT6" s="626"/>
      <c r="CU6" s="626"/>
      <c r="CV6" s="626"/>
      <c r="CW6" s="626"/>
      <c r="CX6" s="626"/>
      <c r="CY6" s="627"/>
      <c r="CZ6" s="736">
        <v>1.1000000000000001</v>
      </c>
      <c r="DA6" s="705"/>
      <c r="DB6" s="705"/>
      <c r="DC6" s="739"/>
      <c r="DD6" s="631" t="s">
        <v>139</v>
      </c>
      <c r="DE6" s="626"/>
      <c r="DF6" s="626"/>
      <c r="DG6" s="626"/>
      <c r="DH6" s="626"/>
      <c r="DI6" s="626"/>
      <c r="DJ6" s="626"/>
      <c r="DK6" s="626"/>
      <c r="DL6" s="626"/>
      <c r="DM6" s="626"/>
      <c r="DN6" s="626"/>
      <c r="DO6" s="626"/>
      <c r="DP6" s="627"/>
      <c r="DQ6" s="631">
        <v>109449</v>
      </c>
      <c r="DR6" s="626"/>
      <c r="DS6" s="626"/>
      <c r="DT6" s="626"/>
      <c r="DU6" s="626"/>
      <c r="DV6" s="626"/>
      <c r="DW6" s="626"/>
      <c r="DX6" s="626"/>
      <c r="DY6" s="626"/>
      <c r="DZ6" s="626"/>
      <c r="EA6" s="626"/>
      <c r="EB6" s="626"/>
      <c r="EC6" s="666"/>
    </row>
    <row r="7" spans="2:143" ht="11.25" customHeight="1">
      <c r="B7" s="620" t="s">
        <v>236</v>
      </c>
      <c r="C7" s="621"/>
      <c r="D7" s="621"/>
      <c r="E7" s="621"/>
      <c r="F7" s="621"/>
      <c r="G7" s="621"/>
      <c r="H7" s="621"/>
      <c r="I7" s="621"/>
      <c r="J7" s="621"/>
      <c r="K7" s="621"/>
      <c r="L7" s="621"/>
      <c r="M7" s="621"/>
      <c r="N7" s="621"/>
      <c r="O7" s="621"/>
      <c r="P7" s="621"/>
      <c r="Q7" s="622"/>
      <c r="R7" s="623">
        <v>2086</v>
      </c>
      <c r="S7" s="626"/>
      <c r="T7" s="626"/>
      <c r="U7" s="626"/>
      <c r="V7" s="626"/>
      <c r="W7" s="626"/>
      <c r="X7" s="626"/>
      <c r="Y7" s="627"/>
      <c r="Z7" s="685">
        <v>0</v>
      </c>
      <c r="AA7" s="685"/>
      <c r="AB7" s="685"/>
      <c r="AC7" s="685"/>
      <c r="AD7" s="686">
        <v>2086</v>
      </c>
      <c r="AE7" s="686"/>
      <c r="AF7" s="686"/>
      <c r="AG7" s="686"/>
      <c r="AH7" s="686"/>
      <c r="AI7" s="686"/>
      <c r="AJ7" s="686"/>
      <c r="AK7" s="686"/>
      <c r="AL7" s="628">
        <v>0</v>
      </c>
      <c r="AM7" s="629"/>
      <c r="AN7" s="629"/>
      <c r="AO7" s="687"/>
      <c r="AP7" s="620" t="s">
        <v>237</v>
      </c>
      <c r="AQ7" s="621"/>
      <c r="AR7" s="621"/>
      <c r="AS7" s="621"/>
      <c r="AT7" s="621"/>
      <c r="AU7" s="621"/>
      <c r="AV7" s="621"/>
      <c r="AW7" s="621"/>
      <c r="AX7" s="621"/>
      <c r="AY7" s="621"/>
      <c r="AZ7" s="621"/>
      <c r="BA7" s="621"/>
      <c r="BB7" s="621"/>
      <c r="BC7" s="621"/>
      <c r="BD7" s="621"/>
      <c r="BE7" s="621"/>
      <c r="BF7" s="622"/>
      <c r="BG7" s="623">
        <v>563710</v>
      </c>
      <c r="BH7" s="626"/>
      <c r="BI7" s="626"/>
      <c r="BJ7" s="626"/>
      <c r="BK7" s="626"/>
      <c r="BL7" s="626"/>
      <c r="BM7" s="626"/>
      <c r="BN7" s="627"/>
      <c r="BO7" s="685">
        <v>38.200000000000003</v>
      </c>
      <c r="BP7" s="685"/>
      <c r="BQ7" s="685"/>
      <c r="BR7" s="685"/>
      <c r="BS7" s="686" t="s">
        <v>234</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1466973</v>
      </c>
      <c r="CS7" s="626"/>
      <c r="CT7" s="626"/>
      <c r="CU7" s="626"/>
      <c r="CV7" s="626"/>
      <c r="CW7" s="626"/>
      <c r="CX7" s="626"/>
      <c r="CY7" s="627"/>
      <c r="CZ7" s="685">
        <v>15</v>
      </c>
      <c r="DA7" s="685"/>
      <c r="DB7" s="685"/>
      <c r="DC7" s="685"/>
      <c r="DD7" s="631">
        <v>32775</v>
      </c>
      <c r="DE7" s="626"/>
      <c r="DF7" s="626"/>
      <c r="DG7" s="626"/>
      <c r="DH7" s="626"/>
      <c r="DI7" s="626"/>
      <c r="DJ7" s="626"/>
      <c r="DK7" s="626"/>
      <c r="DL7" s="626"/>
      <c r="DM7" s="626"/>
      <c r="DN7" s="626"/>
      <c r="DO7" s="626"/>
      <c r="DP7" s="627"/>
      <c r="DQ7" s="631">
        <v>1230196</v>
      </c>
      <c r="DR7" s="626"/>
      <c r="DS7" s="626"/>
      <c r="DT7" s="626"/>
      <c r="DU7" s="626"/>
      <c r="DV7" s="626"/>
      <c r="DW7" s="626"/>
      <c r="DX7" s="626"/>
      <c r="DY7" s="626"/>
      <c r="DZ7" s="626"/>
      <c r="EA7" s="626"/>
      <c r="EB7" s="626"/>
      <c r="EC7" s="666"/>
    </row>
    <row r="8" spans="2:143" ht="11.25" customHeight="1">
      <c r="B8" s="620" t="s">
        <v>239</v>
      </c>
      <c r="C8" s="621"/>
      <c r="D8" s="621"/>
      <c r="E8" s="621"/>
      <c r="F8" s="621"/>
      <c r="G8" s="621"/>
      <c r="H8" s="621"/>
      <c r="I8" s="621"/>
      <c r="J8" s="621"/>
      <c r="K8" s="621"/>
      <c r="L8" s="621"/>
      <c r="M8" s="621"/>
      <c r="N8" s="621"/>
      <c r="O8" s="621"/>
      <c r="P8" s="621"/>
      <c r="Q8" s="622"/>
      <c r="R8" s="623">
        <v>2235</v>
      </c>
      <c r="S8" s="626"/>
      <c r="T8" s="626"/>
      <c r="U8" s="626"/>
      <c r="V8" s="626"/>
      <c r="W8" s="626"/>
      <c r="X8" s="626"/>
      <c r="Y8" s="627"/>
      <c r="Z8" s="685">
        <v>0</v>
      </c>
      <c r="AA8" s="685"/>
      <c r="AB8" s="685"/>
      <c r="AC8" s="685"/>
      <c r="AD8" s="686">
        <v>2235</v>
      </c>
      <c r="AE8" s="686"/>
      <c r="AF8" s="686"/>
      <c r="AG8" s="686"/>
      <c r="AH8" s="686"/>
      <c r="AI8" s="686"/>
      <c r="AJ8" s="686"/>
      <c r="AK8" s="686"/>
      <c r="AL8" s="628">
        <v>0</v>
      </c>
      <c r="AM8" s="629"/>
      <c r="AN8" s="629"/>
      <c r="AO8" s="687"/>
      <c r="AP8" s="620" t="s">
        <v>240</v>
      </c>
      <c r="AQ8" s="621"/>
      <c r="AR8" s="621"/>
      <c r="AS8" s="621"/>
      <c r="AT8" s="621"/>
      <c r="AU8" s="621"/>
      <c r="AV8" s="621"/>
      <c r="AW8" s="621"/>
      <c r="AX8" s="621"/>
      <c r="AY8" s="621"/>
      <c r="AZ8" s="621"/>
      <c r="BA8" s="621"/>
      <c r="BB8" s="621"/>
      <c r="BC8" s="621"/>
      <c r="BD8" s="621"/>
      <c r="BE8" s="621"/>
      <c r="BF8" s="622"/>
      <c r="BG8" s="623">
        <v>26471</v>
      </c>
      <c r="BH8" s="626"/>
      <c r="BI8" s="626"/>
      <c r="BJ8" s="626"/>
      <c r="BK8" s="626"/>
      <c r="BL8" s="626"/>
      <c r="BM8" s="626"/>
      <c r="BN8" s="627"/>
      <c r="BO8" s="685">
        <v>1.8</v>
      </c>
      <c r="BP8" s="685"/>
      <c r="BQ8" s="685"/>
      <c r="BR8" s="685"/>
      <c r="BS8" s="631" t="s">
        <v>139</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2833247</v>
      </c>
      <c r="CS8" s="626"/>
      <c r="CT8" s="626"/>
      <c r="CU8" s="626"/>
      <c r="CV8" s="626"/>
      <c r="CW8" s="626"/>
      <c r="CX8" s="626"/>
      <c r="CY8" s="627"/>
      <c r="CZ8" s="685">
        <v>29</v>
      </c>
      <c r="DA8" s="685"/>
      <c r="DB8" s="685"/>
      <c r="DC8" s="685"/>
      <c r="DD8" s="631">
        <v>19448</v>
      </c>
      <c r="DE8" s="626"/>
      <c r="DF8" s="626"/>
      <c r="DG8" s="626"/>
      <c r="DH8" s="626"/>
      <c r="DI8" s="626"/>
      <c r="DJ8" s="626"/>
      <c r="DK8" s="626"/>
      <c r="DL8" s="626"/>
      <c r="DM8" s="626"/>
      <c r="DN8" s="626"/>
      <c r="DO8" s="626"/>
      <c r="DP8" s="627"/>
      <c r="DQ8" s="631">
        <v>1797894</v>
      </c>
      <c r="DR8" s="626"/>
      <c r="DS8" s="626"/>
      <c r="DT8" s="626"/>
      <c r="DU8" s="626"/>
      <c r="DV8" s="626"/>
      <c r="DW8" s="626"/>
      <c r="DX8" s="626"/>
      <c r="DY8" s="626"/>
      <c r="DZ8" s="626"/>
      <c r="EA8" s="626"/>
      <c r="EB8" s="626"/>
      <c r="EC8" s="666"/>
    </row>
    <row r="9" spans="2:143" ht="11.25" customHeight="1">
      <c r="B9" s="620" t="s">
        <v>242</v>
      </c>
      <c r="C9" s="621"/>
      <c r="D9" s="621"/>
      <c r="E9" s="621"/>
      <c r="F9" s="621"/>
      <c r="G9" s="621"/>
      <c r="H9" s="621"/>
      <c r="I9" s="621"/>
      <c r="J9" s="621"/>
      <c r="K9" s="621"/>
      <c r="L9" s="621"/>
      <c r="M9" s="621"/>
      <c r="N9" s="621"/>
      <c r="O9" s="621"/>
      <c r="P9" s="621"/>
      <c r="Q9" s="622"/>
      <c r="R9" s="623">
        <v>2017</v>
      </c>
      <c r="S9" s="626"/>
      <c r="T9" s="626"/>
      <c r="U9" s="626"/>
      <c r="V9" s="626"/>
      <c r="W9" s="626"/>
      <c r="X9" s="626"/>
      <c r="Y9" s="627"/>
      <c r="Z9" s="685">
        <v>0</v>
      </c>
      <c r="AA9" s="685"/>
      <c r="AB9" s="685"/>
      <c r="AC9" s="685"/>
      <c r="AD9" s="686">
        <v>2017</v>
      </c>
      <c r="AE9" s="686"/>
      <c r="AF9" s="686"/>
      <c r="AG9" s="686"/>
      <c r="AH9" s="686"/>
      <c r="AI9" s="686"/>
      <c r="AJ9" s="686"/>
      <c r="AK9" s="686"/>
      <c r="AL9" s="628">
        <v>0</v>
      </c>
      <c r="AM9" s="629"/>
      <c r="AN9" s="629"/>
      <c r="AO9" s="687"/>
      <c r="AP9" s="620" t="s">
        <v>243</v>
      </c>
      <c r="AQ9" s="621"/>
      <c r="AR9" s="621"/>
      <c r="AS9" s="621"/>
      <c r="AT9" s="621"/>
      <c r="AU9" s="621"/>
      <c r="AV9" s="621"/>
      <c r="AW9" s="621"/>
      <c r="AX9" s="621"/>
      <c r="AY9" s="621"/>
      <c r="AZ9" s="621"/>
      <c r="BA9" s="621"/>
      <c r="BB9" s="621"/>
      <c r="BC9" s="621"/>
      <c r="BD9" s="621"/>
      <c r="BE9" s="621"/>
      <c r="BF9" s="622"/>
      <c r="BG9" s="623">
        <v>481862</v>
      </c>
      <c r="BH9" s="626"/>
      <c r="BI9" s="626"/>
      <c r="BJ9" s="626"/>
      <c r="BK9" s="626"/>
      <c r="BL9" s="626"/>
      <c r="BM9" s="626"/>
      <c r="BN9" s="627"/>
      <c r="BO9" s="685">
        <v>32.6</v>
      </c>
      <c r="BP9" s="685"/>
      <c r="BQ9" s="685"/>
      <c r="BR9" s="685"/>
      <c r="BS9" s="631" t="s">
        <v>139</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485391</v>
      </c>
      <c r="CS9" s="626"/>
      <c r="CT9" s="626"/>
      <c r="CU9" s="626"/>
      <c r="CV9" s="626"/>
      <c r="CW9" s="626"/>
      <c r="CX9" s="626"/>
      <c r="CY9" s="627"/>
      <c r="CZ9" s="685">
        <v>5</v>
      </c>
      <c r="DA9" s="685"/>
      <c r="DB9" s="685"/>
      <c r="DC9" s="685"/>
      <c r="DD9" s="631">
        <v>14986</v>
      </c>
      <c r="DE9" s="626"/>
      <c r="DF9" s="626"/>
      <c r="DG9" s="626"/>
      <c r="DH9" s="626"/>
      <c r="DI9" s="626"/>
      <c r="DJ9" s="626"/>
      <c r="DK9" s="626"/>
      <c r="DL9" s="626"/>
      <c r="DM9" s="626"/>
      <c r="DN9" s="626"/>
      <c r="DO9" s="626"/>
      <c r="DP9" s="627"/>
      <c r="DQ9" s="631">
        <v>446013</v>
      </c>
      <c r="DR9" s="626"/>
      <c r="DS9" s="626"/>
      <c r="DT9" s="626"/>
      <c r="DU9" s="626"/>
      <c r="DV9" s="626"/>
      <c r="DW9" s="626"/>
      <c r="DX9" s="626"/>
      <c r="DY9" s="626"/>
      <c r="DZ9" s="626"/>
      <c r="EA9" s="626"/>
      <c r="EB9" s="626"/>
      <c r="EC9" s="666"/>
    </row>
    <row r="10" spans="2:143" ht="11.25" customHeight="1">
      <c r="B10" s="620" t="s">
        <v>245</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234</v>
      </c>
      <c r="AA10" s="685"/>
      <c r="AB10" s="685"/>
      <c r="AC10" s="685"/>
      <c r="AD10" s="686" t="s">
        <v>139</v>
      </c>
      <c r="AE10" s="686"/>
      <c r="AF10" s="686"/>
      <c r="AG10" s="686"/>
      <c r="AH10" s="686"/>
      <c r="AI10" s="686"/>
      <c r="AJ10" s="686"/>
      <c r="AK10" s="686"/>
      <c r="AL10" s="628" t="s">
        <v>234</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25672</v>
      </c>
      <c r="BH10" s="626"/>
      <c r="BI10" s="626"/>
      <c r="BJ10" s="626"/>
      <c r="BK10" s="626"/>
      <c r="BL10" s="626"/>
      <c r="BM10" s="626"/>
      <c r="BN10" s="627"/>
      <c r="BO10" s="685">
        <v>1.7</v>
      </c>
      <c r="BP10" s="685"/>
      <c r="BQ10" s="685"/>
      <c r="BR10" s="685"/>
      <c r="BS10" s="631" t="s">
        <v>247</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41246</v>
      </c>
      <c r="CS10" s="626"/>
      <c r="CT10" s="626"/>
      <c r="CU10" s="626"/>
      <c r="CV10" s="626"/>
      <c r="CW10" s="626"/>
      <c r="CX10" s="626"/>
      <c r="CY10" s="627"/>
      <c r="CZ10" s="685">
        <v>0.4</v>
      </c>
      <c r="DA10" s="685"/>
      <c r="DB10" s="685"/>
      <c r="DC10" s="685"/>
      <c r="DD10" s="631" t="s">
        <v>139</v>
      </c>
      <c r="DE10" s="626"/>
      <c r="DF10" s="626"/>
      <c r="DG10" s="626"/>
      <c r="DH10" s="626"/>
      <c r="DI10" s="626"/>
      <c r="DJ10" s="626"/>
      <c r="DK10" s="626"/>
      <c r="DL10" s="626"/>
      <c r="DM10" s="626"/>
      <c r="DN10" s="626"/>
      <c r="DO10" s="626"/>
      <c r="DP10" s="627"/>
      <c r="DQ10" s="631">
        <v>21246</v>
      </c>
      <c r="DR10" s="626"/>
      <c r="DS10" s="626"/>
      <c r="DT10" s="626"/>
      <c r="DU10" s="626"/>
      <c r="DV10" s="626"/>
      <c r="DW10" s="626"/>
      <c r="DX10" s="626"/>
      <c r="DY10" s="626"/>
      <c r="DZ10" s="626"/>
      <c r="EA10" s="626"/>
      <c r="EB10" s="626"/>
      <c r="EC10" s="666"/>
    </row>
    <row r="11" spans="2:143" ht="11.25" customHeight="1">
      <c r="B11" s="620" t="s">
        <v>249</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139</v>
      </c>
      <c r="AA11" s="685"/>
      <c r="AB11" s="685"/>
      <c r="AC11" s="685"/>
      <c r="AD11" s="686" t="s">
        <v>139</v>
      </c>
      <c r="AE11" s="686"/>
      <c r="AF11" s="686"/>
      <c r="AG11" s="686"/>
      <c r="AH11" s="686"/>
      <c r="AI11" s="686"/>
      <c r="AJ11" s="686"/>
      <c r="AK11" s="686"/>
      <c r="AL11" s="628" t="s">
        <v>139</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29705</v>
      </c>
      <c r="BH11" s="626"/>
      <c r="BI11" s="626"/>
      <c r="BJ11" s="626"/>
      <c r="BK11" s="626"/>
      <c r="BL11" s="626"/>
      <c r="BM11" s="626"/>
      <c r="BN11" s="627"/>
      <c r="BO11" s="685">
        <v>2</v>
      </c>
      <c r="BP11" s="685"/>
      <c r="BQ11" s="685"/>
      <c r="BR11" s="685"/>
      <c r="BS11" s="631" t="s">
        <v>139</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698544</v>
      </c>
      <c r="CS11" s="626"/>
      <c r="CT11" s="626"/>
      <c r="CU11" s="626"/>
      <c r="CV11" s="626"/>
      <c r="CW11" s="626"/>
      <c r="CX11" s="626"/>
      <c r="CY11" s="627"/>
      <c r="CZ11" s="685">
        <v>7.1</v>
      </c>
      <c r="DA11" s="685"/>
      <c r="DB11" s="685"/>
      <c r="DC11" s="685"/>
      <c r="DD11" s="631">
        <v>119998</v>
      </c>
      <c r="DE11" s="626"/>
      <c r="DF11" s="626"/>
      <c r="DG11" s="626"/>
      <c r="DH11" s="626"/>
      <c r="DI11" s="626"/>
      <c r="DJ11" s="626"/>
      <c r="DK11" s="626"/>
      <c r="DL11" s="626"/>
      <c r="DM11" s="626"/>
      <c r="DN11" s="626"/>
      <c r="DO11" s="626"/>
      <c r="DP11" s="627"/>
      <c r="DQ11" s="631">
        <v>381289</v>
      </c>
      <c r="DR11" s="626"/>
      <c r="DS11" s="626"/>
      <c r="DT11" s="626"/>
      <c r="DU11" s="626"/>
      <c r="DV11" s="626"/>
      <c r="DW11" s="626"/>
      <c r="DX11" s="626"/>
      <c r="DY11" s="626"/>
      <c r="DZ11" s="626"/>
      <c r="EA11" s="626"/>
      <c r="EB11" s="626"/>
      <c r="EC11" s="666"/>
    </row>
    <row r="12" spans="2:143" ht="11.25" customHeight="1">
      <c r="B12" s="620" t="s">
        <v>252</v>
      </c>
      <c r="C12" s="621"/>
      <c r="D12" s="621"/>
      <c r="E12" s="621"/>
      <c r="F12" s="621"/>
      <c r="G12" s="621"/>
      <c r="H12" s="621"/>
      <c r="I12" s="621"/>
      <c r="J12" s="621"/>
      <c r="K12" s="621"/>
      <c r="L12" s="621"/>
      <c r="M12" s="621"/>
      <c r="N12" s="621"/>
      <c r="O12" s="621"/>
      <c r="P12" s="621"/>
      <c r="Q12" s="622"/>
      <c r="R12" s="623">
        <v>301147</v>
      </c>
      <c r="S12" s="626"/>
      <c r="T12" s="626"/>
      <c r="U12" s="626"/>
      <c r="V12" s="626"/>
      <c r="W12" s="626"/>
      <c r="X12" s="626"/>
      <c r="Y12" s="627"/>
      <c r="Z12" s="685">
        <v>3</v>
      </c>
      <c r="AA12" s="685"/>
      <c r="AB12" s="685"/>
      <c r="AC12" s="685"/>
      <c r="AD12" s="686">
        <v>301147</v>
      </c>
      <c r="AE12" s="686"/>
      <c r="AF12" s="686"/>
      <c r="AG12" s="686"/>
      <c r="AH12" s="686"/>
      <c r="AI12" s="686"/>
      <c r="AJ12" s="686"/>
      <c r="AK12" s="686"/>
      <c r="AL12" s="628">
        <v>4.5</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716325</v>
      </c>
      <c r="BH12" s="626"/>
      <c r="BI12" s="626"/>
      <c r="BJ12" s="626"/>
      <c r="BK12" s="626"/>
      <c r="BL12" s="626"/>
      <c r="BM12" s="626"/>
      <c r="BN12" s="627"/>
      <c r="BO12" s="685">
        <v>48.5</v>
      </c>
      <c r="BP12" s="685"/>
      <c r="BQ12" s="685"/>
      <c r="BR12" s="685"/>
      <c r="BS12" s="631" t="s">
        <v>234</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538591</v>
      </c>
      <c r="CS12" s="626"/>
      <c r="CT12" s="626"/>
      <c r="CU12" s="626"/>
      <c r="CV12" s="626"/>
      <c r="CW12" s="626"/>
      <c r="CX12" s="626"/>
      <c r="CY12" s="627"/>
      <c r="CZ12" s="685">
        <v>5.5</v>
      </c>
      <c r="DA12" s="685"/>
      <c r="DB12" s="685"/>
      <c r="DC12" s="685"/>
      <c r="DD12" s="631">
        <v>14728</v>
      </c>
      <c r="DE12" s="626"/>
      <c r="DF12" s="626"/>
      <c r="DG12" s="626"/>
      <c r="DH12" s="626"/>
      <c r="DI12" s="626"/>
      <c r="DJ12" s="626"/>
      <c r="DK12" s="626"/>
      <c r="DL12" s="626"/>
      <c r="DM12" s="626"/>
      <c r="DN12" s="626"/>
      <c r="DO12" s="626"/>
      <c r="DP12" s="627"/>
      <c r="DQ12" s="631">
        <v>317568</v>
      </c>
      <c r="DR12" s="626"/>
      <c r="DS12" s="626"/>
      <c r="DT12" s="626"/>
      <c r="DU12" s="626"/>
      <c r="DV12" s="626"/>
      <c r="DW12" s="626"/>
      <c r="DX12" s="626"/>
      <c r="DY12" s="626"/>
      <c r="DZ12" s="626"/>
      <c r="EA12" s="626"/>
      <c r="EB12" s="626"/>
      <c r="EC12" s="666"/>
    </row>
    <row r="13" spans="2:143" ht="11.25" customHeight="1">
      <c r="B13" s="620" t="s">
        <v>255</v>
      </c>
      <c r="C13" s="621"/>
      <c r="D13" s="621"/>
      <c r="E13" s="621"/>
      <c r="F13" s="621"/>
      <c r="G13" s="621"/>
      <c r="H13" s="621"/>
      <c r="I13" s="621"/>
      <c r="J13" s="621"/>
      <c r="K13" s="621"/>
      <c r="L13" s="621"/>
      <c r="M13" s="621"/>
      <c r="N13" s="621"/>
      <c r="O13" s="621"/>
      <c r="P13" s="621"/>
      <c r="Q13" s="622"/>
      <c r="R13" s="623">
        <v>10915</v>
      </c>
      <c r="S13" s="626"/>
      <c r="T13" s="626"/>
      <c r="U13" s="626"/>
      <c r="V13" s="626"/>
      <c r="W13" s="626"/>
      <c r="X13" s="626"/>
      <c r="Y13" s="627"/>
      <c r="Z13" s="685">
        <v>0.1</v>
      </c>
      <c r="AA13" s="685"/>
      <c r="AB13" s="685"/>
      <c r="AC13" s="685"/>
      <c r="AD13" s="686">
        <v>10915</v>
      </c>
      <c r="AE13" s="686"/>
      <c r="AF13" s="686"/>
      <c r="AG13" s="686"/>
      <c r="AH13" s="686"/>
      <c r="AI13" s="686"/>
      <c r="AJ13" s="686"/>
      <c r="AK13" s="686"/>
      <c r="AL13" s="628">
        <v>0.2</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712140</v>
      </c>
      <c r="BH13" s="626"/>
      <c r="BI13" s="626"/>
      <c r="BJ13" s="626"/>
      <c r="BK13" s="626"/>
      <c r="BL13" s="626"/>
      <c r="BM13" s="626"/>
      <c r="BN13" s="627"/>
      <c r="BO13" s="685">
        <v>48.2</v>
      </c>
      <c r="BP13" s="685"/>
      <c r="BQ13" s="685"/>
      <c r="BR13" s="685"/>
      <c r="BS13" s="631" t="s">
        <v>247</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1012340</v>
      </c>
      <c r="CS13" s="626"/>
      <c r="CT13" s="626"/>
      <c r="CU13" s="626"/>
      <c r="CV13" s="626"/>
      <c r="CW13" s="626"/>
      <c r="CX13" s="626"/>
      <c r="CY13" s="627"/>
      <c r="CZ13" s="685">
        <v>10.4</v>
      </c>
      <c r="DA13" s="685"/>
      <c r="DB13" s="685"/>
      <c r="DC13" s="685"/>
      <c r="DD13" s="631">
        <v>439818</v>
      </c>
      <c r="DE13" s="626"/>
      <c r="DF13" s="626"/>
      <c r="DG13" s="626"/>
      <c r="DH13" s="626"/>
      <c r="DI13" s="626"/>
      <c r="DJ13" s="626"/>
      <c r="DK13" s="626"/>
      <c r="DL13" s="626"/>
      <c r="DM13" s="626"/>
      <c r="DN13" s="626"/>
      <c r="DO13" s="626"/>
      <c r="DP13" s="627"/>
      <c r="DQ13" s="631">
        <v>669179</v>
      </c>
      <c r="DR13" s="626"/>
      <c r="DS13" s="626"/>
      <c r="DT13" s="626"/>
      <c r="DU13" s="626"/>
      <c r="DV13" s="626"/>
      <c r="DW13" s="626"/>
      <c r="DX13" s="626"/>
      <c r="DY13" s="626"/>
      <c r="DZ13" s="626"/>
      <c r="EA13" s="626"/>
      <c r="EB13" s="626"/>
      <c r="EC13" s="666"/>
    </row>
    <row r="14" spans="2:143" ht="11.25" customHeight="1">
      <c r="B14" s="620" t="s">
        <v>258</v>
      </c>
      <c r="C14" s="621"/>
      <c r="D14" s="621"/>
      <c r="E14" s="621"/>
      <c r="F14" s="621"/>
      <c r="G14" s="621"/>
      <c r="H14" s="621"/>
      <c r="I14" s="621"/>
      <c r="J14" s="621"/>
      <c r="K14" s="621"/>
      <c r="L14" s="621"/>
      <c r="M14" s="621"/>
      <c r="N14" s="621"/>
      <c r="O14" s="621"/>
      <c r="P14" s="621"/>
      <c r="Q14" s="622"/>
      <c r="R14" s="623" t="s">
        <v>139</v>
      </c>
      <c r="S14" s="626"/>
      <c r="T14" s="626"/>
      <c r="U14" s="626"/>
      <c r="V14" s="626"/>
      <c r="W14" s="626"/>
      <c r="X14" s="626"/>
      <c r="Y14" s="627"/>
      <c r="Z14" s="685" t="s">
        <v>139</v>
      </c>
      <c r="AA14" s="685"/>
      <c r="AB14" s="685"/>
      <c r="AC14" s="685"/>
      <c r="AD14" s="686" t="s">
        <v>139</v>
      </c>
      <c r="AE14" s="686"/>
      <c r="AF14" s="686"/>
      <c r="AG14" s="686"/>
      <c r="AH14" s="686"/>
      <c r="AI14" s="686"/>
      <c r="AJ14" s="686"/>
      <c r="AK14" s="686"/>
      <c r="AL14" s="628" t="s">
        <v>234</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60470</v>
      </c>
      <c r="BH14" s="626"/>
      <c r="BI14" s="626"/>
      <c r="BJ14" s="626"/>
      <c r="BK14" s="626"/>
      <c r="BL14" s="626"/>
      <c r="BM14" s="626"/>
      <c r="BN14" s="627"/>
      <c r="BO14" s="685">
        <v>4.0999999999999996</v>
      </c>
      <c r="BP14" s="685"/>
      <c r="BQ14" s="685"/>
      <c r="BR14" s="685"/>
      <c r="BS14" s="631" t="s">
        <v>234</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560663</v>
      </c>
      <c r="CS14" s="626"/>
      <c r="CT14" s="626"/>
      <c r="CU14" s="626"/>
      <c r="CV14" s="626"/>
      <c r="CW14" s="626"/>
      <c r="CX14" s="626"/>
      <c r="CY14" s="627"/>
      <c r="CZ14" s="685">
        <v>5.7</v>
      </c>
      <c r="DA14" s="685"/>
      <c r="DB14" s="685"/>
      <c r="DC14" s="685"/>
      <c r="DD14" s="631">
        <v>16682</v>
      </c>
      <c r="DE14" s="626"/>
      <c r="DF14" s="626"/>
      <c r="DG14" s="626"/>
      <c r="DH14" s="626"/>
      <c r="DI14" s="626"/>
      <c r="DJ14" s="626"/>
      <c r="DK14" s="626"/>
      <c r="DL14" s="626"/>
      <c r="DM14" s="626"/>
      <c r="DN14" s="626"/>
      <c r="DO14" s="626"/>
      <c r="DP14" s="627"/>
      <c r="DQ14" s="631">
        <v>510432</v>
      </c>
      <c r="DR14" s="626"/>
      <c r="DS14" s="626"/>
      <c r="DT14" s="626"/>
      <c r="DU14" s="626"/>
      <c r="DV14" s="626"/>
      <c r="DW14" s="626"/>
      <c r="DX14" s="626"/>
      <c r="DY14" s="626"/>
      <c r="DZ14" s="626"/>
      <c r="EA14" s="626"/>
      <c r="EB14" s="626"/>
      <c r="EC14" s="666"/>
    </row>
    <row r="15" spans="2:143" ht="11.25" customHeight="1">
      <c r="B15" s="620" t="s">
        <v>261</v>
      </c>
      <c r="C15" s="621"/>
      <c r="D15" s="621"/>
      <c r="E15" s="621"/>
      <c r="F15" s="621"/>
      <c r="G15" s="621"/>
      <c r="H15" s="621"/>
      <c r="I15" s="621"/>
      <c r="J15" s="621"/>
      <c r="K15" s="621"/>
      <c r="L15" s="621"/>
      <c r="M15" s="621"/>
      <c r="N15" s="621"/>
      <c r="O15" s="621"/>
      <c r="P15" s="621"/>
      <c r="Q15" s="622"/>
      <c r="R15" s="623">
        <v>23832</v>
      </c>
      <c r="S15" s="626"/>
      <c r="T15" s="626"/>
      <c r="U15" s="626"/>
      <c r="V15" s="626"/>
      <c r="W15" s="626"/>
      <c r="X15" s="626"/>
      <c r="Y15" s="627"/>
      <c r="Z15" s="685">
        <v>0.2</v>
      </c>
      <c r="AA15" s="685"/>
      <c r="AB15" s="685"/>
      <c r="AC15" s="685"/>
      <c r="AD15" s="686">
        <v>23832</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91470</v>
      </c>
      <c r="BH15" s="626"/>
      <c r="BI15" s="626"/>
      <c r="BJ15" s="626"/>
      <c r="BK15" s="626"/>
      <c r="BL15" s="626"/>
      <c r="BM15" s="626"/>
      <c r="BN15" s="627"/>
      <c r="BO15" s="685">
        <v>6.2</v>
      </c>
      <c r="BP15" s="685"/>
      <c r="BQ15" s="685"/>
      <c r="BR15" s="685"/>
      <c r="BS15" s="631" t="s">
        <v>234</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799747</v>
      </c>
      <c r="CS15" s="626"/>
      <c r="CT15" s="626"/>
      <c r="CU15" s="626"/>
      <c r="CV15" s="626"/>
      <c r="CW15" s="626"/>
      <c r="CX15" s="626"/>
      <c r="CY15" s="627"/>
      <c r="CZ15" s="685">
        <v>8.1999999999999993</v>
      </c>
      <c r="DA15" s="685"/>
      <c r="DB15" s="685"/>
      <c r="DC15" s="685"/>
      <c r="DD15" s="631">
        <v>157572</v>
      </c>
      <c r="DE15" s="626"/>
      <c r="DF15" s="626"/>
      <c r="DG15" s="626"/>
      <c r="DH15" s="626"/>
      <c r="DI15" s="626"/>
      <c r="DJ15" s="626"/>
      <c r="DK15" s="626"/>
      <c r="DL15" s="626"/>
      <c r="DM15" s="626"/>
      <c r="DN15" s="626"/>
      <c r="DO15" s="626"/>
      <c r="DP15" s="627"/>
      <c r="DQ15" s="631">
        <v>683996</v>
      </c>
      <c r="DR15" s="626"/>
      <c r="DS15" s="626"/>
      <c r="DT15" s="626"/>
      <c r="DU15" s="626"/>
      <c r="DV15" s="626"/>
      <c r="DW15" s="626"/>
      <c r="DX15" s="626"/>
      <c r="DY15" s="626"/>
      <c r="DZ15" s="626"/>
      <c r="EA15" s="626"/>
      <c r="EB15" s="626"/>
      <c r="EC15" s="666"/>
    </row>
    <row r="16" spans="2:143" ht="11.25" customHeight="1">
      <c r="B16" s="620" t="s">
        <v>264</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139</v>
      </c>
      <c r="AA16" s="685"/>
      <c r="AB16" s="685"/>
      <c r="AC16" s="685"/>
      <c r="AD16" s="686" t="s">
        <v>139</v>
      </c>
      <c r="AE16" s="686"/>
      <c r="AF16" s="686"/>
      <c r="AG16" s="686"/>
      <c r="AH16" s="686"/>
      <c r="AI16" s="686"/>
      <c r="AJ16" s="686"/>
      <c r="AK16" s="686"/>
      <c r="AL16" s="628" t="s">
        <v>234</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234</v>
      </c>
      <c r="BH16" s="626"/>
      <c r="BI16" s="626"/>
      <c r="BJ16" s="626"/>
      <c r="BK16" s="626"/>
      <c r="BL16" s="626"/>
      <c r="BM16" s="626"/>
      <c r="BN16" s="627"/>
      <c r="BO16" s="685" t="s">
        <v>139</v>
      </c>
      <c r="BP16" s="685"/>
      <c r="BQ16" s="685"/>
      <c r="BR16" s="685"/>
      <c r="BS16" s="631" t="s">
        <v>139</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86378</v>
      </c>
      <c r="CS16" s="626"/>
      <c r="CT16" s="626"/>
      <c r="CU16" s="626"/>
      <c r="CV16" s="626"/>
      <c r="CW16" s="626"/>
      <c r="CX16" s="626"/>
      <c r="CY16" s="627"/>
      <c r="CZ16" s="685">
        <v>0.9</v>
      </c>
      <c r="DA16" s="685"/>
      <c r="DB16" s="685"/>
      <c r="DC16" s="685"/>
      <c r="DD16" s="631" t="s">
        <v>234</v>
      </c>
      <c r="DE16" s="626"/>
      <c r="DF16" s="626"/>
      <c r="DG16" s="626"/>
      <c r="DH16" s="626"/>
      <c r="DI16" s="626"/>
      <c r="DJ16" s="626"/>
      <c r="DK16" s="626"/>
      <c r="DL16" s="626"/>
      <c r="DM16" s="626"/>
      <c r="DN16" s="626"/>
      <c r="DO16" s="626"/>
      <c r="DP16" s="627"/>
      <c r="DQ16" s="631">
        <v>38310</v>
      </c>
      <c r="DR16" s="626"/>
      <c r="DS16" s="626"/>
      <c r="DT16" s="626"/>
      <c r="DU16" s="626"/>
      <c r="DV16" s="626"/>
      <c r="DW16" s="626"/>
      <c r="DX16" s="626"/>
      <c r="DY16" s="626"/>
      <c r="DZ16" s="626"/>
      <c r="EA16" s="626"/>
      <c r="EB16" s="626"/>
      <c r="EC16" s="666"/>
    </row>
    <row r="17" spans="2:133" ht="11.25" customHeight="1">
      <c r="B17" s="620" t="s">
        <v>267</v>
      </c>
      <c r="C17" s="621"/>
      <c r="D17" s="621"/>
      <c r="E17" s="621"/>
      <c r="F17" s="621"/>
      <c r="G17" s="621"/>
      <c r="H17" s="621"/>
      <c r="I17" s="621"/>
      <c r="J17" s="621"/>
      <c r="K17" s="621"/>
      <c r="L17" s="621"/>
      <c r="M17" s="621"/>
      <c r="N17" s="621"/>
      <c r="O17" s="621"/>
      <c r="P17" s="621"/>
      <c r="Q17" s="622"/>
      <c r="R17" s="623">
        <v>4549</v>
      </c>
      <c r="S17" s="626"/>
      <c r="T17" s="626"/>
      <c r="U17" s="626"/>
      <c r="V17" s="626"/>
      <c r="W17" s="626"/>
      <c r="X17" s="626"/>
      <c r="Y17" s="627"/>
      <c r="Z17" s="685">
        <v>0</v>
      </c>
      <c r="AA17" s="685"/>
      <c r="AB17" s="685"/>
      <c r="AC17" s="685"/>
      <c r="AD17" s="686">
        <v>4549</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139</v>
      </c>
      <c r="BH17" s="626"/>
      <c r="BI17" s="626"/>
      <c r="BJ17" s="626"/>
      <c r="BK17" s="626"/>
      <c r="BL17" s="626"/>
      <c r="BM17" s="626"/>
      <c r="BN17" s="627"/>
      <c r="BO17" s="685" t="s">
        <v>138</v>
      </c>
      <c r="BP17" s="685"/>
      <c r="BQ17" s="685"/>
      <c r="BR17" s="685"/>
      <c r="BS17" s="631" t="s">
        <v>139</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1141481</v>
      </c>
      <c r="CS17" s="626"/>
      <c r="CT17" s="626"/>
      <c r="CU17" s="626"/>
      <c r="CV17" s="626"/>
      <c r="CW17" s="626"/>
      <c r="CX17" s="626"/>
      <c r="CY17" s="627"/>
      <c r="CZ17" s="685">
        <v>11.7</v>
      </c>
      <c r="DA17" s="685"/>
      <c r="DB17" s="685"/>
      <c r="DC17" s="685"/>
      <c r="DD17" s="631" t="s">
        <v>139</v>
      </c>
      <c r="DE17" s="626"/>
      <c r="DF17" s="626"/>
      <c r="DG17" s="626"/>
      <c r="DH17" s="626"/>
      <c r="DI17" s="626"/>
      <c r="DJ17" s="626"/>
      <c r="DK17" s="626"/>
      <c r="DL17" s="626"/>
      <c r="DM17" s="626"/>
      <c r="DN17" s="626"/>
      <c r="DO17" s="626"/>
      <c r="DP17" s="627"/>
      <c r="DQ17" s="631">
        <v>1093685</v>
      </c>
      <c r="DR17" s="626"/>
      <c r="DS17" s="626"/>
      <c r="DT17" s="626"/>
      <c r="DU17" s="626"/>
      <c r="DV17" s="626"/>
      <c r="DW17" s="626"/>
      <c r="DX17" s="626"/>
      <c r="DY17" s="626"/>
      <c r="DZ17" s="626"/>
      <c r="EA17" s="626"/>
      <c r="EB17" s="626"/>
      <c r="EC17" s="666"/>
    </row>
    <row r="18" spans="2:133" ht="11.25" customHeight="1">
      <c r="B18" s="620" t="s">
        <v>270</v>
      </c>
      <c r="C18" s="621"/>
      <c r="D18" s="621"/>
      <c r="E18" s="621"/>
      <c r="F18" s="621"/>
      <c r="G18" s="621"/>
      <c r="H18" s="621"/>
      <c r="I18" s="621"/>
      <c r="J18" s="621"/>
      <c r="K18" s="621"/>
      <c r="L18" s="621"/>
      <c r="M18" s="621"/>
      <c r="N18" s="621"/>
      <c r="O18" s="621"/>
      <c r="P18" s="621"/>
      <c r="Q18" s="622"/>
      <c r="R18" s="623">
        <v>5028031</v>
      </c>
      <c r="S18" s="626"/>
      <c r="T18" s="626"/>
      <c r="U18" s="626"/>
      <c r="V18" s="626"/>
      <c r="W18" s="626"/>
      <c r="X18" s="626"/>
      <c r="Y18" s="627"/>
      <c r="Z18" s="685">
        <v>50</v>
      </c>
      <c r="AA18" s="685"/>
      <c r="AB18" s="685"/>
      <c r="AC18" s="685"/>
      <c r="AD18" s="686">
        <v>4709046</v>
      </c>
      <c r="AE18" s="686"/>
      <c r="AF18" s="686"/>
      <c r="AG18" s="686"/>
      <c r="AH18" s="686"/>
      <c r="AI18" s="686"/>
      <c r="AJ18" s="686"/>
      <c r="AK18" s="686"/>
      <c r="AL18" s="628">
        <v>70.7</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139</v>
      </c>
      <c r="BH18" s="626"/>
      <c r="BI18" s="626"/>
      <c r="BJ18" s="626"/>
      <c r="BK18" s="626"/>
      <c r="BL18" s="626"/>
      <c r="BM18" s="626"/>
      <c r="BN18" s="627"/>
      <c r="BO18" s="685" t="s">
        <v>139</v>
      </c>
      <c r="BP18" s="685"/>
      <c r="BQ18" s="685"/>
      <c r="BR18" s="685"/>
      <c r="BS18" s="631" t="s">
        <v>139</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139</v>
      </c>
      <c r="CS18" s="626"/>
      <c r="CT18" s="626"/>
      <c r="CU18" s="626"/>
      <c r="CV18" s="626"/>
      <c r="CW18" s="626"/>
      <c r="CX18" s="626"/>
      <c r="CY18" s="627"/>
      <c r="CZ18" s="685" t="s">
        <v>139</v>
      </c>
      <c r="DA18" s="685"/>
      <c r="DB18" s="685"/>
      <c r="DC18" s="685"/>
      <c r="DD18" s="631" t="s">
        <v>139</v>
      </c>
      <c r="DE18" s="626"/>
      <c r="DF18" s="626"/>
      <c r="DG18" s="626"/>
      <c r="DH18" s="626"/>
      <c r="DI18" s="626"/>
      <c r="DJ18" s="626"/>
      <c r="DK18" s="626"/>
      <c r="DL18" s="626"/>
      <c r="DM18" s="626"/>
      <c r="DN18" s="626"/>
      <c r="DO18" s="626"/>
      <c r="DP18" s="627"/>
      <c r="DQ18" s="631" t="s">
        <v>139</v>
      </c>
      <c r="DR18" s="626"/>
      <c r="DS18" s="626"/>
      <c r="DT18" s="626"/>
      <c r="DU18" s="626"/>
      <c r="DV18" s="626"/>
      <c r="DW18" s="626"/>
      <c r="DX18" s="626"/>
      <c r="DY18" s="626"/>
      <c r="DZ18" s="626"/>
      <c r="EA18" s="626"/>
      <c r="EB18" s="626"/>
      <c r="EC18" s="666"/>
    </row>
    <row r="19" spans="2:133" ht="11.25" customHeight="1">
      <c r="B19" s="620" t="s">
        <v>273</v>
      </c>
      <c r="C19" s="621"/>
      <c r="D19" s="621"/>
      <c r="E19" s="621"/>
      <c r="F19" s="621"/>
      <c r="G19" s="621"/>
      <c r="H19" s="621"/>
      <c r="I19" s="621"/>
      <c r="J19" s="621"/>
      <c r="K19" s="621"/>
      <c r="L19" s="621"/>
      <c r="M19" s="621"/>
      <c r="N19" s="621"/>
      <c r="O19" s="621"/>
      <c r="P19" s="621"/>
      <c r="Q19" s="622"/>
      <c r="R19" s="623">
        <v>4709046</v>
      </c>
      <c r="S19" s="626"/>
      <c r="T19" s="626"/>
      <c r="U19" s="626"/>
      <c r="V19" s="626"/>
      <c r="W19" s="626"/>
      <c r="X19" s="626"/>
      <c r="Y19" s="627"/>
      <c r="Z19" s="685">
        <v>46.8</v>
      </c>
      <c r="AA19" s="685"/>
      <c r="AB19" s="685"/>
      <c r="AC19" s="685"/>
      <c r="AD19" s="686">
        <v>4709046</v>
      </c>
      <c r="AE19" s="686"/>
      <c r="AF19" s="686"/>
      <c r="AG19" s="686"/>
      <c r="AH19" s="686"/>
      <c r="AI19" s="686"/>
      <c r="AJ19" s="686"/>
      <c r="AK19" s="686"/>
      <c r="AL19" s="628">
        <v>70.7</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44025</v>
      </c>
      <c r="BH19" s="626"/>
      <c r="BI19" s="626"/>
      <c r="BJ19" s="626"/>
      <c r="BK19" s="626"/>
      <c r="BL19" s="626"/>
      <c r="BM19" s="626"/>
      <c r="BN19" s="627"/>
      <c r="BO19" s="685">
        <v>3</v>
      </c>
      <c r="BP19" s="685"/>
      <c r="BQ19" s="685"/>
      <c r="BR19" s="685"/>
      <c r="BS19" s="631" t="s">
        <v>139</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139</v>
      </c>
      <c r="CS19" s="626"/>
      <c r="CT19" s="626"/>
      <c r="CU19" s="626"/>
      <c r="CV19" s="626"/>
      <c r="CW19" s="626"/>
      <c r="CX19" s="626"/>
      <c r="CY19" s="627"/>
      <c r="CZ19" s="685" t="s">
        <v>139</v>
      </c>
      <c r="DA19" s="685"/>
      <c r="DB19" s="685"/>
      <c r="DC19" s="685"/>
      <c r="DD19" s="631" t="s">
        <v>139</v>
      </c>
      <c r="DE19" s="626"/>
      <c r="DF19" s="626"/>
      <c r="DG19" s="626"/>
      <c r="DH19" s="626"/>
      <c r="DI19" s="626"/>
      <c r="DJ19" s="626"/>
      <c r="DK19" s="626"/>
      <c r="DL19" s="626"/>
      <c r="DM19" s="626"/>
      <c r="DN19" s="626"/>
      <c r="DO19" s="626"/>
      <c r="DP19" s="627"/>
      <c r="DQ19" s="631" t="s">
        <v>139</v>
      </c>
      <c r="DR19" s="626"/>
      <c r="DS19" s="626"/>
      <c r="DT19" s="626"/>
      <c r="DU19" s="626"/>
      <c r="DV19" s="626"/>
      <c r="DW19" s="626"/>
      <c r="DX19" s="626"/>
      <c r="DY19" s="626"/>
      <c r="DZ19" s="626"/>
      <c r="EA19" s="626"/>
      <c r="EB19" s="626"/>
      <c r="EC19" s="666"/>
    </row>
    <row r="20" spans="2:133" ht="11.25" customHeight="1">
      <c r="B20" s="620" t="s">
        <v>276</v>
      </c>
      <c r="C20" s="621"/>
      <c r="D20" s="621"/>
      <c r="E20" s="621"/>
      <c r="F20" s="621"/>
      <c r="G20" s="621"/>
      <c r="H20" s="621"/>
      <c r="I20" s="621"/>
      <c r="J20" s="621"/>
      <c r="K20" s="621"/>
      <c r="L20" s="621"/>
      <c r="M20" s="621"/>
      <c r="N20" s="621"/>
      <c r="O20" s="621"/>
      <c r="P20" s="621"/>
      <c r="Q20" s="622"/>
      <c r="R20" s="623">
        <v>318848</v>
      </c>
      <c r="S20" s="626"/>
      <c r="T20" s="626"/>
      <c r="U20" s="626"/>
      <c r="V20" s="626"/>
      <c r="W20" s="626"/>
      <c r="X20" s="626"/>
      <c r="Y20" s="627"/>
      <c r="Z20" s="685">
        <v>3.2</v>
      </c>
      <c r="AA20" s="685"/>
      <c r="AB20" s="685"/>
      <c r="AC20" s="685"/>
      <c r="AD20" s="686" t="s">
        <v>234</v>
      </c>
      <c r="AE20" s="686"/>
      <c r="AF20" s="686"/>
      <c r="AG20" s="686"/>
      <c r="AH20" s="686"/>
      <c r="AI20" s="686"/>
      <c r="AJ20" s="686"/>
      <c r="AK20" s="686"/>
      <c r="AL20" s="628" t="s">
        <v>139</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44025</v>
      </c>
      <c r="BH20" s="626"/>
      <c r="BI20" s="626"/>
      <c r="BJ20" s="626"/>
      <c r="BK20" s="626"/>
      <c r="BL20" s="626"/>
      <c r="BM20" s="626"/>
      <c r="BN20" s="627"/>
      <c r="BO20" s="685">
        <v>3</v>
      </c>
      <c r="BP20" s="685"/>
      <c r="BQ20" s="685"/>
      <c r="BR20" s="685"/>
      <c r="BS20" s="631" t="s">
        <v>234</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9774050</v>
      </c>
      <c r="CS20" s="626"/>
      <c r="CT20" s="626"/>
      <c r="CU20" s="626"/>
      <c r="CV20" s="626"/>
      <c r="CW20" s="626"/>
      <c r="CX20" s="626"/>
      <c r="CY20" s="627"/>
      <c r="CZ20" s="685">
        <v>100</v>
      </c>
      <c r="DA20" s="685"/>
      <c r="DB20" s="685"/>
      <c r="DC20" s="685"/>
      <c r="DD20" s="631">
        <v>816007</v>
      </c>
      <c r="DE20" s="626"/>
      <c r="DF20" s="626"/>
      <c r="DG20" s="626"/>
      <c r="DH20" s="626"/>
      <c r="DI20" s="626"/>
      <c r="DJ20" s="626"/>
      <c r="DK20" s="626"/>
      <c r="DL20" s="626"/>
      <c r="DM20" s="626"/>
      <c r="DN20" s="626"/>
      <c r="DO20" s="626"/>
      <c r="DP20" s="627"/>
      <c r="DQ20" s="631">
        <v>7299257</v>
      </c>
      <c r="DR20" s="626"/>
      <c r="DS20" s="626"/>
      <c r="DT20" s="626"/>
      <c r="DU20" s="626"/>
      <c r="DV20" s="626"/>
      <c r="DW20" s="626"/>
      <c r="DX20" s="626"/>
      <c r="DY20" s="626"/>
      <c r="DZ20" s="626"/>
      <c r="EA20" s="626"/>
      <c r="EB20" s="626"/>
      <c r="EC20" s="666"/>
    </row>
    <row r="21" spans="2:133" ht="11.25" customHeight="1">
      <c r="B21" s="620" t="s">
        <v>279</v>
      </c>
      <c r="C21" s="621"/>
      <c r="D21" s="621"/>
      <c r="E21" s="621"/>
      <c r="F21" s="621"/>
      <c r="G21" s="621"/>
      <c r="H21" s="621"/>
      <c r="I21" s="621"/>
      <c r="J21" s="621"/>
      <c r="K21" s="621"/>
      <c r="L21" s="621"/>
      <c r="M21" s="621"/>
      <c r="N21" s="621"/>
      <c r="O21" s="621"/>
      <c r="P21" s="621"/>
      <c r="Q21" s="622"/>
      <c r="R21" s="623">
        <v>137</v>
      </c>
      <c r="S21" s="626"/>
      <c r="T21" s="626"/>
      <c r="U21" s="626"/>
      <c r="V21" s="626"/>
      <c r="W21" s="626"/>
      <c r="X21" s="626"/>
      <c r="Y21" s="627"/>
      <c r="Z21" s="685">
        <v>0</v>
      </c>
      <c r="AA21" s="685"/>
      <c r="AB21" s="685"/>
      <c r="AC21" s="685"/>
      <c r="AD21" s="686" t="s">
        <v>247</v>
      </c>
      <c r="AE21" s="686"/>
      <c r="AF21" s="686"/>
      <c r="AG21" s="686"/>
      <c r="AH21" s="686"/>
      <c r="AI21" s="686"/>
      <c r="AJ21" s="686"/>
      <c r="AK21" s="686"/>
      <c r="AL21" s="628" t="s">
        <v>234</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44025</v>
      </c>
      <c r="BH21" s="626"/>
      <c r="BI21" s="626"/>
      <c r="BJ21" s="626"/>
      <c r="BK21" s="626"/>
      <c r="BL21" s="626"/>
      <c r="BM21" s="626"/>
      <c r="BN21" s="627"/>
      <c r="BO21" s="685">
        <v>3</v>
      </c>
      <c r="BP21" s="685"/>
      <c r="BQ21" s="685"/>
      <c r="BR21" s="685"/>
      <c r="BS21" s="631" t="s">
        <v>139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281</v>
      </c>
      <c r="C22" s="621"/>
      <c r="D22" s="621"/>
      <c r="E22" s="621"/>
      <c r="F22" s="621"/>
      <c r="G22" s="621"/>
      <c r="H22" s="621"/>
      <c r="I22" s="621"/>
      <c r="J22" s="621"/>
      <c r="K22" s="621"/>
      <c r="L22" s="621"/>
      <c r="M22" s="621"/>
      <c r="N22" s="621"/>
      <c r="O22" s="621"/>
      <c r="P22" s="621"/>
      <c r="Q22" s="622"/>
      <c r="R22" s="623">
        <v>6968652</v>
      </c>
      <c r="S22" s="626"/>
      <c r="T22" s="626"/>
      <c r="U22" s="626"/>
      <c r="V22" s="626"/>
      <c r="W22" s="626"/>
      <c r="X22" s="626"/>
      <c r="Y22" s="627"/>
      <c r="Z22" s="685">
        <v>69.3</v>
      </c>
      <c r="AA22" s="685"/>
      <c r="AB22" s="685"/>
      <c r="AC22" s="685"/>
      <c r="AD22" s="686">
        <v>6649667</v>
      </c>
      <c r="AE22" s="686"/>
      <c r="AF22" s="686"/>
      <c r="AG22" s="686"/>
      <c r="AH22" s="686"/>
      <c r="AI22" s="686"/>
      <c r="AJ22" s="686"/>
      <c r="AK22" s="686"/>
      <c r="AL22" s="628">
        <v>99.9</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139</v>
      </c>
      <c r="BH22" s="626"/>
      <c r="BI22" s="626"/>
      <c r="BJ22" s="626"/>
      <c r="BK22" s="626"/>
      <c r="BL22" s="626"/>
      <c r="BM22" s="626"/>
      <c r="BN22" s="627"/>
      <c r="BO22" s="685" t="s">
        <v>139</v>
      </c>
      <c r="BP22" s="685"/>
      <c r="BQ22" s="685"/>
      <c r="BR22" s="685"/>
      <c r="BS22" s="631" t="s">
        <v>234</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284</v>
      </c>
      <c r="C23" s="621"/>
      <c r="D23" s="621"/>
      <c r="E23" s="621"/>
      <c r="F23" s="621"/>
      <c r="G23" s="621"/>
      <c r="H23" s="621"/>
      <c r="I23" s="621"/>
      <c r="J23" s="621"/>
      <c r="K23" s="621"/>
      <c r="L23" s="621"/>
      <c r="M23" s="621"/>
      <c r="N23" s="621"/>
      <c r="O23" s="621"/>
      <c r="P23" s="621"/>
      <c r="Q23" s="622"/>
      <c r="R23" s="623">
        <v>1817</v>
      </c>
      <c r="S23" s="626"/>
      <c r="T23" s="626"/>
      <c r="U23" s="626"/>
      <c r="V23" s="626"/>
      <c r="W23" s="626"/>
      <c r="X23" s="626"/>
      <c r="Y23" s="627"/>
      <c r="Z23" s="685">
        <v>0</v>
      </c>
      <c r="AA23" s="685"/>
      <c r="AB23" s="685"/>
      <c r="AC23" s="685"/>
      <c r="AD23" s="686">
        <v>1817</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139</v>
      </c>
      <c r="BH23" s="626"/>
      <c r="BI23" s="626"/>
      <c r="BJ23" s="626"/>
      <c r="BK23" s="626"/>
      <c r="BL23" s="626"/>
      <c r="BM23" s="626"/>
      <c r="BN23" s="627"/>
      <c r="BO23" s="685" t="s">
        <v>139</v>
      </c>
      <c r="BP23" s="685"/>
      <c r="BQ23" s="685"/>
      <c r="BR23" s="685"/>
      <c r="BS23" s="631" t="s">
        <v>138</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c r="B24" s="620" t="s">
        <v>291</v>
      </c>
      <c r="C24" s="621"/>
      <c r="D24" s="621"/>
      <c r="E24" s="621"/>
      <c r="F24" s="621"/>
      <c r="G24" s="621"/>
      <c r="H24" s="621"/>
      <c r="I24" s="621"/>
      <c r="J24" s="621"/>
      <c r="K24" s="621"/>
      <c r="L24" s="621"/>
      <c r="M24" s="621"/>
      <c r="N24" s="621"/>
      <c r="O24" s="621"/>
      <c r="P24" s="621"/>
      <c r="Q24" s="622"/>
      <c r="R24" s="623">
        <v>22176</v>
      </c>
      <c r="S24" s="626"/>
      <c r="T24" s="626"/>
      <c r="U24" s="626"/>
      <c r="V24" s="626"/>
      <c r="W24" s="626"/>
      <c r="X24" s="626"/>
      <c r="Y24" s="627"/>
      <c r="Z24" s="685">
        <v>0.2</v>
      </c>
      <c r="AA24" s="685"/>
      <c r="AB24" s="685"/>
      <c r="AC24" s="685"/>
      <c r="AD24" s="686" t="s">
        <v>247</v>
      </c>
      <c r="AE24" s="686"/>
      <c r="AF24" s="686"/>
      <c r="AG24" s="686"/>
      <c r="AH24" s="686"/>
      <c r="AI24" s="686"/>
      <c r="AJ24" s="686"/>
      <c r="AK24" s="686"/>
      <c r="AL24" s="628" t="s">
        <v>139</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139</v>
      </c>
      <c r="BH24" s="626"/>
      <c r="BI24" s="626"/>
      <c r="BJ24" s="626"/>
      <c r="BK24" s="626"/>
      <c r="BL24" s="626"/>
      <c r="BM24" s="626"/>
      <c r="BN24" s="627"/>
      <c r="BO24" s="685" t="s">
        <v>139</v>
      </c>
      <c r="BP24" s="685"/>
      <c r="BQ24" s="685"/>
      <c r="BR24" s="685"/>
      <c r="BS24" s="631" t="s">
        <v>234</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3815632</v>
      </c>
      <c r="CS24" s="689"/>
      <c r="CT24" s="689"/>
      <c r="CU24" s="689"/>
      <c r="CV24" s="689"/>
      <c r="CW24" s="689"/>
      <c r="CX24" s="689"/>
      <c r="CY24" s="735"/>
      <c r="CZ24" s="736">
        <v>39</v>
      </c>
      <c r="DA24" s="705"/>
      <c r="DB24" s="705"/>
      <c r="DC24" s="739"/>
      <c r="DD24" s="734">
        <v>2918290</v>
      </c>
      <c r="DE24" s="689"/>
      <c r="DF24" s="689"/>
      <c r="DG24" s="689"/>
      <c r="DH24" s="689"/>
      <c r="DI24" s="689"/>
      <c r="DJ24" s="689"/>
      <c r="DK24" s="735"/>
      <c r="DL24" s="734">
        <v>2909378</v>
      </c>
      <c r="DM24" s="689"/>
      <c r="DN24" s="689"/>
      <c r="DO24" s="689"/>
      <c r="DP24" s="689"/>
      <c r="DQ24" s="689"/>
      <c r="DR24" s="689"/>
      <c r="DS24" s="689"/>
      <c r="DT24" s="689"/>
      <c r="DU24" s="689"/>
      <c r="DV24" s="735"/>
      <c r="DW24" s="736">
        <v>42</v>
      </c>
      <c r="DX24" s="705"/>
      <c r="DY24" s="705"/>
      <c r="DZ24" s="705"/>
      <c r="EA24" s="705"/>
      <c r="EB24" s="705"/>
      <c r="EC24" s="737"/>
    </row>
    <row r="25" spans="2:133" ht="11.25" customHeight="1">
      <c r="B25" s="620" t="s">
        <v>294</v>
      </c>
      <c r="C25" s="621"/>
      <c r="D25" s="621"/>
      <c r="E25" s="621"/>
      <c r="F25" s="621"/>
      <c r="G25" s="621"/>
      <c r="H25" s="621"/>
      <c r="I25" s="621"/>
      <c r="J25" s="621"/>
      <c r="K25" s="621"/>
      <c r="L25" s="621"/>
      <c r="M25" s="621"/>
      <c r="N25" s="621"/>
      <c r="O25" s="621"/>
      <c r="P25" s="621"/>
      <c r="Q25" s="622"/>
      <c r="R25" s="623">
        <v>78730</v>
      </c>
      <c r="S25" s="626"/>
      <c r="T25" s="626"/>
      <c r="U25" s="626"/>
      <c r="V25" s="626"/>
      <c r="W25" s="626"/>
      <c r="X25" s="626"/>
      <c r="Y25" s="627"/>
      <c r="Z25" s="685">
        <v>0.8</v>
      </c>
      <c r="AA25" s="685"/>
      <c r="AB25" s="685"/>
      <c r="AC25" s="685"/>
      <c r="AD25" s="686">
        <v>4031</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139</v>
      </c>
      <c r="BH25" s="626"/>
      <c r="BI25" s="626"/>
      <c r="BJ25" s="626"/>
      <c r="BK25" s="626"/>
      <c r="BL25" s="626"/>
      <c r="BM25" s="626"/>
      <c r="BN25" s="627"/>
      <c r="BO25" s="685" t="s">
        <v>139</v>
      </c>
      <c r="BP25" s="685"/>
      <c r="BQ25" s="685"/>
      <c r="BR25" s="685"/>
      <c r="BS25" s="631" t="s">
        <v>234</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1433543</v>
      </c>
      <c r="CS25" s="624"/>
      <c r="CT25" s="624"/>
      <c r="CU25" s="624"/>
      <c r="CV25" s="624"/>
      <c r="CW25" s="624"/>
      <c r="CX25" s="624"/>
      <c r="CY25" s="625"/>
      <c r="CZ25" s="628">
        <v>14.7</v>
      </c>
      <c r="DA25" s="657"/>
      <c r="DB25" s="657"/>
      <c r="DC25" s="658"/>
      <c r="DD25" s="631">
        <v>1358339</v>
      </c>
      <c r="DE25" s="624"/>
      <c r="DF25" s="624"/>
      <c r="DG25" s="624"/>
      <c r="DH25" s="624"/>
      <c r="DI25" s="624"/>
      <c r="DJ25" s="624"/>
      <c r="DK25" s="625"/>
      <c r="DL25" s="631">
        <v>1349427</v>
      </c>
      <c r="DM25" s="624"/>
      <c r="DN25" s="624"/>
      <c r="DO25" s="624"/>
      <c r="DP25" s="624"/>
      <c r="DQ25" s="624"/>
      <c r="DR25" s="624"/>
      <c r="DS25" s="624"/>
      <c r="DT25" s="624"/>
      <c r="DU25" s="624"/>
      <c r="DV25" s="625"/>
      <c r="DW25" s="628">
        <v>19.5</v>
      </c>
      <c r="DX25" s="657"/>
      <c r="DY25" s="657"/>
      <c r="DZ25" s="657"/>
      <c r="EA25" s="657"/>
      <c r="EB25" s="657"/>
      <c r="EC25" s="659"/>
    </row>
    <row r="26" spans="2:133" ht="11.25" customHeight="1">
      <c r="B26" s="620" t="s">
        <v>297</v>
      </c>
      <c r="C26" s="621"/>
      <c r="D26" s="621"/>
      <c r="E26" s="621"/>
      <c r="F26" s="621"/>
      <c r="G26" s="621"/>
      <c r="H26" s="621"/>
      <c r="I26" s="621"/>
      <c r="J26" s="621"/>
      <c r="K26" s="621"/>
      <c r="L26" s="621"/>
      <c r="M26" s="621"/>
      <c r="N26" s="621"/>
      <c r="O26" s="621"/>
      <c r="P26" s="621"/>
      <c r="Q26" s="622"/>
      <c r="R26" s="623">
        <v>33886</v>
      </c>
      <c r="S26" s="626"/>
      <c r="T26" s="626"/>
      <c r="U26" s="626"/>
      <c r="V26" s="626"/>
      <c r="W26" s="626"/>
      <c r="X26" s="626"/>
      <c r="Y26" s="627"/>
      <c r="Z26" s="685">
        <v>0.3</v>
      </c>
      <c r="AA26" s="685"/>
      <c r="AB26" s="685"/>
      <c r="AC26" s="685"/>
      <c r="AD26" s="686" t="s">
        <v>247</v>
      </c>
      <c r="AE26" s="686"/>
      <c r="AF26" s="686"/>
      <c r="AG26" s="686"/>
      <c r="AH26" s="686"/>
      <c r="AI26" s="686"/>
      <c r="AJ26" s="686"/>
      <c r="AK26" s="686"/>
      <c r="AL26" s="628" t="s">
        <v>247</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139</v>
      </c>
      <c r="BH26" s="626"/>
      <c r="BI26" s="626"/>
      <c r="BJ26" s="626"/>
      <c r="BK26" s="626"/>
      <c r="BL26" s="626"/>
      <c r="BM26" s="626"/>
      <c r="BN26" s="627"/>
      <c r="BO26" s="685" t="s">
        <v>139</v>
      </c>
      <c r="BP26" s="685"/>
      <c r="BQ26" s="685"/>
      <c r="BR26" s="685"/>
      <c r="BS26" s="631" t="s">
        <v>247</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975161</v>
      </c>
      <c r="CS26" s="626"/>
      <c r="CT26" s="626"/>
      <c r="CU26" s="626"/>
      <c r="CV26" s="626"/>
      <c r="CW26" s="626"/>
      <c r="CX26" s="626"/>
      <c r="CY26" s="627"/>
      <c r="CZ26" s="628">
        <v>10</v>
      </c>
      <c r="DA26" s="657"/>
      <c r="DB26" s="657"/>
      <c r="DC26" s="658"/>
      <c r="DD26" s="631">
        <v>904940</v>
      </c>
      <c r="DE26" s="626"/>
      <c r="DF26" s="626"/>
      <c r="DG26" s="626"/>
      <c r="DH26" s="626"/>
      <c r="DI26" s="626"/>
      <c r="DJ26" s="626"/>
      <c r="DK26" s="627"/>
      <c r="DL26" s="631" t="s">
        <v>247</v>
      </c>
      <c r="DM26" s="626"/>
      <c r="DN26" s="626"/>
      <c r="DO26" s="626"/>
      <c r="DP26" s="626"/>
      <c r="DQ26" s="626"/>
      <c r="DR26" s="626"/>
      <c r="DS26" s="626"/>
      <c r="DT26" s="626"/>
      <c r="DU26" s="626"/>
      <c r="DV26" s="627"/>
      <c r="DW26" s="628" t="s">
        <v>139</v>
      </c>
      <c r="DX26" s="657"/>
      <c r="DY26" s="657"/>
      <c r="DZ26" s="657"/>
      <c r="EA26" s="657"/>
      <c r="EB26" s="657"/>
      <c r="EC26" s="659"/>
    </row>
    <row r="27" spans="2:133" ht="11.25" customHeight="1">
      <c r="B27" s="620" t="s">
        <v>300</v>
      </c>
      <c r="C27" s="621"/>
      <c r="D27" s="621"/>
      <c r="E27" s="621"/>
      <c r="F27" s="621"/>
      <c r="G27" s="621"/>
      <c r="H27" s="621"/>
      <c r="I27" s="621"/>
      <c r="J27" s="621"/>
      <c r="K27" s="621"/>
      <c r="L27" s="621"/>
      <c r="M27" s="621"/>
      <c r="N27" s="621"/>
      <c r="O27" s="621"/>
      <c r="P27" s="621"/>
      <c r="Q27" s="622"/>
      <c r="R27" s="623">
        <v>708213</v>
      </c>
      <c r="S27" s="626"/>
      <c r="T27" s="626"/>
      <c r="U27" s="626"/>
      <c r="V27" s="626"/>
      <c r="W27" s="626"/>
      <c r="X27" s="626"/>
      <c r="Y27" s="627"/>
      <c r="Z27" s="685">
        <v>7</v>
      </c>
      <c r="AA27" s="685"/>
      <c r="AB27" s="685"/>
      <c r="AC27" s="685"/>
      <c r="AD27" s="686" t="s">
        <v>139</v>
      </c>
      <c r="AE27" s="686"/>
      <c r="AF27" s="686"/>
      <c r="AG27" s="686"/>
      <c r="AH27" s="686"/>
      <c r="AI27" s="686"/>
      <c r="AJ27" s="686"/>
      <c r="AK27" s="686"/>
      <c r="AL27" s="628" t="s">
        <v>234</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1476000</v>
      </c>
      <c r="BH27" s="626"/>
      <c r="BI27" s="626"/>
      <c r="BJ27" s="626"/>
      <c r="BK27" s="626"/>
      <c r="BL27" s="626"/>
      <c r="BM27" s="626"/>
      <c r="BN27" s="627"/>
      <c r="BO27" s="685">
        <v>100</v>
      </c>
      <c r="BP27" s="685"/>
      <c r="BQ27" s="685"/>
      <c r="BR27" s="685"/>
      <c r="BS27" s="631" t="s">
        <v>234</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1240608</v>
      </c>
      <c r="CS27" s="624"/>
      <c r="CT27" s="624"/>
      <c r="CU27" s="624"/>
      <c r="CV27" s="624"/>
      <c r="CW27" s="624"/>
      <c r="CX27" s="624"/>
      <c r="CY27" s="625"/>
      <c r="CZ27" s="628">
        <v>12.7</v>
      </c>
      <c r="DA27" s="657"/>
      <c r="DB27" s="657"/>
      <c r="DC27" s="658"/>
      <c r="DD27" s="631">
        <v>466266</v>
      </c>
      <c r="DE27" s="624"/>
      <c r="DF27" s="624"/>
      <c r="DG27" s="624"/>
      <c r="DH27" s="624"/>
      <c r="DI27" s="624"/>
      <c r="DJ27" s="624"/>
      <c r="DK27" s="625"/>
      <c r="DL27" s="631">
        <v>466266</v>
      </c>
      <c r="DM27" s="624"/>
      <c r="DN27" s="624"/>
      <c r="DO27" s="624"/>
      <c r="DP27" s="624"/>
      <c r="DQ27" s="624"/>
      <c r="DR27" s="624"/>
      <c r="DS27" s="624"/>
      <c r="DT27" s="624"/>
      <c r="DU27" s="624"/>
      <c r="DV27" s="625"/>
      <c r="DW27" s="628">
        <v>6.7</v>
      </c>
      <c r="DX27" s="657"/>
      <c r="DY27" s="657"/>
      <c r="DZ27" s="657"/>
      <c r="EA27" s="657"/>
      <c r="EB27" s="657"/>
      <c r="EC27" s="659"/>
    </row>
    <row r="28" spans="2:133" ht="11.25" customHeight="1">
      <c r="B28" s="728" t="s">
        <v>303</v>
      </c>
      <c r="C28" s="729"/>
      <c r="D28" s="729"/>
      <c r="E28" s="729"/>
      <c r="F28" s="729"/>
      <c r="G28" s="729"/>
      <c r="H28" s="729"/>
      <c r="I28" s="729"/>
      <c r="J28" s="729"/>
      <c r="K28" s="729"/>
      <c r="L28" s="729"/>
      <c r="M28" s="729"/>
      <c r="N28" s="729"/>
      <c r="O28" s="729"/>
      <c r="P28" s="729"/>
      <c r="Q28" s="730"/>
      <c r="R28" s="623">
        <v>2162</v>
      </c>
      <c r="S28" s="626"/>
      <c r="T28" s="626"/>
      <c r="U28" s="626"/>
      <c r="V28" s="626"/>
      <c r="W28" s="626"/>
      <c r="X28" s="626"/>
      <c r="Y28" s="627"/>
      <c r="Z28" s="685">
        <v>0</v>
      </c>
      <c r="AA28" s="685"/>
      <c r="AB28" s="685"/>
      <c r="AC28" s="685"/>
      <c r="AD28" s="686">
        <v>2162</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1141481</v>
      </c>
      <c r="CS28" s="626"/>
      <c r="CT28" s="626"/>
      <c r="CU28" s="626"/>
      <c r="CV28" s="626"/>
      <c r="CW28" s="626"/>
      <c r="CX28" s="626"/>
      <c r="CY28" s="627"/>
      <c r="CZ28" s="628">
        <v>11.7</v>
      </c>
      <c r="DA28" s="657"/>
      <c r="DB28" s="657"/>
      <c r="DC28" s="658"/>
      <c r="DD28" s="631">
        <v>1093685</v>
      </c>
      <c r="DE28" s="626"/>
      <c r="DF28" s="626"/>
      <c r="DG28" s="626"/>
      <c r="DH28" s="626"/>
      <c r="DI28" s="626"/>
      <c r="DJ28" s="626"/>
      <c r="DK28" s="627"/>
      <c r="DL28" s="631">
        <v>1093685</v>
      </c>
      <c r="DM28" s="626"/>
      <c r="DN28" s="626"/>
      <c r="DO28" s="626"/>
      <c r="DP28" s="626"/>
      <c r="DQ28" s="626"/>
      <c r="DR28" s="626"/>
      <c r="DS28" s="626"/>
      <c r="DT28" s="626"/>
      <c r="DU28" s="626"/>
      <c r="DV28" s="627"/>
      <c r="DW28" s="628">
        <v>15.8</v>
      </c>
      <c r="DX28" s="657"/>
      <c r="DY28" s="657"/>
      <c r="DZ28" s="657"/>
      <c r="EA28" s="657"/>
      <c r="EB28" s="657"/>
      <c r="EC28" s="659"/>
    </row>
    <row r="29" spans="2:133" ht="11.25" customHeight="1">
      <c r="B29" s="620" t="s">
        <v>305</v>
      </c>
      <c r="C29" s="621"/>
      <c r="D29" s="621"/>
      <c r="E29" s="621"/>
      <c r="F29" s="621"/>
      <c r="G29" s="621"/>
      <c r="H29" s="621"/>
      <c r="I29" s="621"/>
      <c r="J29" s="621"/>
      <c r="K29" s="621"/>
      <c r="L29" s="621"/>
      <c r="M29" s="621"/>
      <c r="N29" s="621"/>
      <c r="O29" s="621"/>
      <c r="P29" s="621"/>
      <c r="Q29" s="622"/>
      <c r="R29" s="623">
        <v>729303</v>
      </c>
      <c r="S29" s="626"/>
      <c r="T29" s="626"/>
      <c r="U29" s="626"/>
      <c r="V29" s="626"/>
      <c r="W29" s="626"/>
      <c r="X29" s="626"/>
      <c r="Y29" s="627"/>
      <c r="Z29" s="685">
        <v>7.3</v>
      </c>
      <c r="AA29" s="685"/>
      <c r="AB29" s="685"/>
      <c r="AC29" s="685"/>
      <c r="AD29" s="686" t="s">
        <v>234</v>
      </c>
      <c r="AE29" s="686"/>
      <c r="AF29" s="686"/>
      <c r="AG29" s="686"/>
      <c r="AH29" s="686"/>
      <c r="AI29" s="686"/>
      <c r="AJ29" s="686"/>
      <c r="AK29" s="686"/>
      <c r="AL29" s="628" t="s">
        <v>139</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70</v>
      </c>
      <c r="CG29" s="664"/>
      <c r="CH29" s="664"/>
      <c r="CI29" s="664"/>
      <c r="CJ29" s="664"/>
      <c r="CK29" s="664"/>
      <c r="CL29" s="664"/>
      <c r="CM29" s="664"/>
      <c r="CN29" s="664"/>
      <c r="CO29" s="664"/>
      <c r="CP29" s="664"/>
      <c r="CQ29" s="665"/>
      <c r="CR29" s="623">
        <v>1141481</v>
      </c>
      <c r="CS29" s="624"/>
      <c r="CT29" s="624"/>
      <c r="CU29" s="624"/>
      <c r="CV29" s="624"/>
      <c r="CW29" s="624"/>
      <c r="CX29" s="624"/>
      <c r="CY29" s="625"/>
      <c r="CZ29" s="628">
        <v>11.7</v>
      </c>
      <c r="DA29" s="657"/>
      <c r="DB29" s="657"/>
      <c r="DC29" s="658"/>
      <c r="DD29" s="631">
        <v>1093685</v>
      </c>
      <c r="DE29" s="624"/>
      <c r="DF29" s="624"/>
      <c r="DG29" s="624"/>
      <c r="DH29" s="624"/>
      <c r="DI29" s="624"/>
      <c r="DJ29" s="624"/>
      <c r="DK29" s="625"/>
      <c r="DL29" s="631">
        <v>1093685</v>
      </c>
      <c r="DM29" s="624"/>
      <c r="DN29" s="624"/>
      <c r="DO29" s="624"/>
      <c r="DP29" s="624"/>
      <c r="DQ29" s="624"/>
      <c r="DR29" s="624"/>
      <c r="DS29" s="624"/>
      <c r="DT29" s="624"/>
      <c r="DU29" s="624"/>
      <c r="DV29" s="625"/>
      <c r="DW29" s="628">
        <v>15.8</v>
      </c>
      <c r="DX29" s="657"/>
      <c r="DY29" s="657"/>
      <c r="DZ29" s="657"/>
      <c r="EA29" s="657"/>
      <c r="EB29" s="657"/>
      <c r="EC29" s="659"/>
    </row>
    <row r="30" spans="2:133" ht="11.25" customHeight="1">
      <c r="B30" s="620" t="s">
        <v>309</v>
      </c>
      <c r="C30" s="621"/>
      <c r="D30" s="621"/>
      <c r="E30" s="621"/>
      <c r="F30" s="621"/>
      <c r="G30" s="621"/>
      <c r="H30" s="621"/>
      <c r="I30" s="621"/>
      <c r="J30" s="621"/>
      <c r="K30" s="621"/>
      <c r="L30" s="621"/>
      <c r="M30" s="621"/>
      <c r="N30" s="621"/>
      <c r="O30" s="621"/>
      <c r="P30" s="621"/>
      <c r="Q30" s="622"/>
      <c r="R30" s="623">
        <v>13654</v>
      </c>
      <c r="S30" s="626"/>
      <c r="T30" s="626"/>
      <c r="U30" s="626"/>
      <c r="V30" s="626"/>
      <c r="W30" s="626"/>
      <c r="X30" s="626"/>
      <c r="Y30" s="627"/>
      <c r="Z30" s="685">
        <v>0.1</v>
      </c>
      <c r="AA30" s="685"/>
      <c r="AB30" s="685"/>
      <c r="AC30" s="685"/>
      <c r="AD30" s="686">
        <v>1765</v>
      </c>
      <c r="AE30" s="686"/>
      <c r="AF30" s="686"/>
      <c r="AG30" s="686"/>
      <c r="AH30" s="686"/>
      <c r="AI30" s="686"/>
      <c r="AJ30" s="686"/>
      <c r="AK30" s="686"/>
      <c r="AL30" s="628">
        <v>0</v>
      </c>
      <c r="AM30" s="629"/>
      <c r="AN30" s="629"/>
      <c r="AO30" s="687"/>
      <c r="AP30" s="713" t="s">
        <v>310</v>
      </c>
      <c r="AQ30" s="714"/>
      <c r="AR30" s="714"/>
      <c r="AS30" s="714"/>
      <c r="AT30" s="719" t="s">
        <v>311</v>
      </c>
      <c r="AU30" s="230"/>
      <c r="AV30" s="230"/>
      <c r="AW30" s="230"/>
      <c r="AX30" s="722" t="s">
        <v>188</v>
      </c>
      <c r="AY30" s="723"/>
      <c r="AZ30" s="723"/>
      <c r="BA30" s="723"/>
      <c r="BB30" s="723"/>
      <c r="BC30" s="723"/>
      <c r="BD30" s="723"/>
      <c r="BE30" s="723"/>
      <c r="BF30" s="724"/>
      <c r="BG30" s="703">
        <v>98.1</v>
      </c>
      <c r="BH30" s="704"/>
      <c r="BI30" s="704"/>
      <c r="BJ30" s="704"/>
      <c r="BK30" s="704"/>
      <c r="BL30" s="704"/>
      <c r="BM30" s="705">
        <v>89.4</v>
      </c>
      <c r="BN30" s="704"/>
      <c r="BO30" s="704"/>
      <c r="BP30" s="704"/>
      <c r="BQ30" s="706"/>
      <c r="BR30" s="703">
        <v>97.9</v>
      </c>
      <c r="BS30" s="704"/>
      <c r="BT30" s="704"/>
      <c r="BU30" s="704"/>
      <c r="BV30" s="704"/>
      <c r="BW30" s="704"/>
      <c r="BX30" s="705">
        <v>89</v>
      </c>
      <c r="BY30" s="704"/>
      <c r="BZ30" s="704"/>
      <c r="CA30" s="704"/>
      <c r="CB30" s="706"/>
      <c r="CD30" s="709"/>
      <c r="CE30" s="710"/>
      <c r="CF30" s="667" t="s">
        <v>312</v>
      </c>
      <c r="CG30" s="664"/>
      <c r="CH30" s="664"/>
      <c r="CI30" s="664"/>
      <c r="CJ30" s="664"/>
      <c r="CK30" s="664"/>
      <c r="CL30" s="664"/>
      <c r="CM30" s="664"/>
      <c r="CN30" s="664"/>
      <c r="CO30" s="664"/>
      <c r="CP30" s="664"/>
      <c r="CQ30" s="665"/>
      <c r="CR30" s="623">
        <v>1096157</v>
      </c>
      <c r="CS30" s="626"/>
      <c r="CT30" s="626"/>
      <c r="CU30" s="626"/>
      <c r="CV30" s="626"/>
      <c r="CW30" s="626"/>
      <c r="CX30" s="626"/>
      <c r="CY30" s="627"/>
      <c r="CZ30" s="628">
        <v>11.2</v>
      </c>
      <c r="DA30" s="657"/>
      <c r="DB30" s="657"/>
      <c r="DC30" s="658"/>
      <c r="DD30" s="631">
        <v>1048371</v>
      </c>
      <c r="DE30" s="626"/>
      <c r="DF30" s="626"/>
      <c r="DG30" s="626"/>
      <c r="DH30" s="626"/>
      <c r="DI30" s="626"/>
      <c r="DJ30" s="626"/>
      <c r="DK30" s="627"/>
      <c r="DL30" s="631">
        <v>1048371</v>
      </c>
      <c r="DM30" s="626"/>
      <c r="DN30" s="626"/>
      <c r="DO30" s="626"/>
      <c r="DP30" s="626"/>
      <c r="DQ30" s="626"/>
      <c r="DR30" s="626"/>
      <c r="DS30" s="626"/>
      <c r="DT30" s="626"/>
      <c r="DU30" s="626"/>
      <c r="DV30" s="627"/>
      <c r="DW30" s="628">
        <v>15.1</v>
      </c>
      <c r="DX30" s="657"/>
      <c r="DY30" s="657"/>
      <c r="DZ30" s="657"/>
      <c r="EA30" s="657"/>
      <c r="EB30" s="657"/>
      <c r="EC30" s="659"/>
    </row>
    <row r="31" spans="2:133" ht="11.25" customHeight="1">
      <c r="B31" s="620" t="s">
        <v>313</v>
      </c>
      <c r="C31" s="621"/>
      <c r="D31" s="621"/>
      <c r="E31" s="621"/>
      <c r="F31" s="621"/>
      <c r="G31" s="621"/>
      <c r="H31" s="621"/>
      <c r="I31" s="621"/>
      <c r="J31" s="621"/>
      <c r="K31" s="621"/>
      <c r="L31" s="621"/>
      <c r="M31" s="621"/>
      <c r="N31" s="621"/>
      <c r="O31" s="621"/>
      <c r="P31" s="621"/>
      <c r="Q31" s="622"/>
      <c r="R31" s="623">
        <v>72400</v>
      </c>
      <c r="S31" s="626"/>
      <c r="T31" s="626"/>
      <c r="U31" s="626"/>
      <c r="V31" s="626"/>
      <c r="W31" s="626"/>
      <c r="X31" s="626"/>
      <c r="Y31" s="627"/>
      <c r="Z31" s="685">
        <v>0.7</v>
      </c>
      <c r="AA31" s="685"/>
      <c r="AB31" s="685"/>
      <c r="AC31" s="685"/>
      <c r="AD31" s="686" t="s">
        <v>138</v>
      </c>
      <c r="AE31" s="686"/>
      <c r="AF31" s="686"/>
      <c r="AG31" s="686"/>
      <c r="AH31" s="686"/>
      <c r="AI31" s="686"/>
      <c r="AJ31" s="686"/>
      <c r="AK31" s="686"/>
      <c r="AL31" s="628" t="s">
        <v>139</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99.1</v>
      </c>
      <c r="BH31" s="624"/>
      <c r="BI31" s="624"/>
      <c r="BJ31" s="624"/>
      <c r="BK31" s="624"/>
      <c r="BL31" s="624"/>
      <c r="BM31" s="629">
        <v>95.2</v>
      </c>
      <c r="BN31" s="702"/>
      <c r="BO31" s="702"/>
      <c r="BP31" s="702"/>
      <c r="BQ31" s="663"/>
      <c r="BR31" s="701">
        <v>99.1</v>
      </c>
      <c r="BS31" s="624"/>
      <c r="BT31" s="624"/>
      <c r="BU31" s="624"/>
      <c r="BV31" s="624"/>
      <c r="BW31" s="624"/>
      <c r="BX31" s="629">
        <v>94.7</v>
      </c>
      <c r="BY31" s="702"/>
      <c r="BZ31" s="702"/>
      <c r="CA31" s="702"/>
      <c r="CB31" s="663"/>
      <c r="CD31" s="709"/>
      <c r="CE31" s="710"/>
      <c r="CF31" s="667" t="s">
        <v>316</v>
      </c>
      <c r="CG31" s="664"/>
      <c r="CH31" s="664"/>
      <c r="CI31" s="664"/>
      <c r="CJ31" s="664"/>
      <c r="CK31" s="664"/>
      <c r="CL31" s="664"/>
      <c r="CM31" s="664"/>
      <c r="CN31" s="664"/>
      <c r="CO31" s="664"/>
      <c r="CP31" s="664"/>
      <c r="CQ31" s="665"/>
      <c r="CR31" s="623">
        <v>45324</v>
      </c>
      <c r="CS31" s="624"/>
      <c r="CT31" s="624"/>
      <c r="CU31" s="624"/>
      <c r="CV31" s="624"/>
      <c r="CW31" s="624"/>
      <c r="CX31" s="624"/>
      <c r="CY31" s="625"/>
      <c r="CZ31" s="628">
        <v>0.5</v>
      </c>
      <c r="DA31" s="657"/>
      <c r="DB31" s="657"/>
      <c r="DC31" s="658"/>
      <c r="DD31" s="631">
        <v>45314</v>
      </c>
      <c r="DE31" s="624"/>
      <c r="DF31" s="624"/>
      <c r="DG31" s="624"/>
      <c r="DH31" s="624"/>
      <c r="DI31" s="624"/>
      <c r="DJ31" s="624"/>
      <c r="DK31" s="625"/>
      <c r="DL31" s="631">
        <v>45314</v>
      </c>
      <c r="DM31" s="624"/>
      <c r="DN31" s="624"/>
      <c r="DO31" s="624"/>
      <c r="DP31" s="624"/>
      <c r="DQ31" s="624"/>
      <c r="DR31" s="624"/>
      <c r="DS31" s="624"/>
      <c r="DT31" s="624"/>
      <c r="DU31" s="624"/>
      <c r="DV31" s="625"/>
      <c r="DW31" s="628">
        <v>0.7</v>
      </c>
      <c r="DX31" s="657"/>
      <c r="DY31" s="657"/>
      <c r="DZ31" s="657"/>
      <c r="EA31" s="657"/>
      <c r="EB31" s="657"/>
      <c r="EC31" s="659"/>
    </row>
    <row r="32" spans="2:133" ht="11.25" customHeight="1">
      <c r="B32" s="620" t="s">
        <v>317</v>
      </c>
      <c r="C32" s="621"/>
      <c r="D32" s="621"/>
      <c r="E32" s="621"/>
      <c r="F32" s="621"/>
      <c r="G32" s="621"/>
      <c r="H32" s="621"/>
      <c r="I32" s="621"/>
      <c r="J32" s="621"/>
      <c r="K32" s="621"/>
      <c r="L32" s="621"/>
      <c r="M32" s="621"/>
      <c r="N32" s="621"/>
      <c r="O32" s="621"/>
      <c r="P32" s="621"/>
      <c r="Q32" s="622"/>
      <c r="R32" s="623">
        <v>118613</v>
      </c>
      <c r="S32" s="626"/>
      <c r="T32" s="626"/>
      <c r="U32" s="626"/>
      <c r="V32" s="626"/>
      <c r="W32" s="626"/>
      <c r="X32" s="626"/>
      <c r="Y32" s="627"/>
      <c r="Z32" s="685">
        <v>1.2</v>
      </c>
      <c r="AA32" s="685"/>
      <c r="AB32" s="685"/>
      <c r="AC32" s="685"/>
      <c r="AD32" s="686" t="s">
        <v>139</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96.9</v>
      </c>
      <c r="BH32" s="639"/>
      <c r="BI32" s="639"/>
      <c r="BJ32" s="639"/>
      <c r="BK32" s="639"/>
      <c r="BL32" s="639"/>
      <c r="BM32" s="683">
        <v>83.3</v>
      </c>
      <c r="BN32" s="639"/>
      <c r="BO32" s="639"/>
      <c r="BP32" s="639"/>
      <c r="BQ32" s="676"/>
      <c r="BR32" s="700">
        <v>96.6</v>
      </c>
      <c r="BS32" s="639"/>
      <c r="BT32" s="639"/>
      <c r="BU32" s="639"/>
      <c r="BV32" s="639"/>
      <c r="BW32" s="639"/>
      <c r="BX32" s="683">
        <v>82.7</v>
      </c>
      <c r="BY32" s="639"/>
      <c r="BZ32" s="639"/>
      <c r="CA32" s="639"/>
      <c r="CB32" s="676"/>
      <c r="CD32" s="711"/>
      <c r="CE32" s="712"/>
      <c r="CF32" s="667" t="s">
        <v>319</v>
      </c>
      <c r="CG32" s="664"/>
      <c r="CH32" s="664"/>
      <c r="CI32" s="664"/>
      <c r="CJ32" s="664"/>
      <c r="CK32" s="664"/>
      <c r="CL32" s="664"/>
      <c r="CM32" s="664"/>
      <c r="CN32" s="664"/>
      <c r="CO32" s="664"/>
      <c r="CP32" s="664"/>
      <c r="CQ32" s="665"/>
      <c r="CR32" s="623" t="s">
        <v>234</v>
      </c>
      <c r="CS32" s="626"/>
      <c r="CT32" s="626"/>
      <c r="CU32" s="626"/>
      <c r="CV32" s="626"/>
      <c r="CW32" s="626"/>
      <c r="CX32" s="626"/>
      <c r="CY32" s="627"/>
      <c r="CZ32" s="628" t="s">
        <v>234</v>
      </c>
      <c r="DA32" s="657"/>
      <c r="DB32" s="657"/>
      <c r="DC32" s="658"/>
      <c r="DD32" s="631" t="s">
        <v>234</v>
      </c>
      <c r="DE32" s="626"/>
      <c r="DF32" s="626"/>
      <c r="DG32" s="626"/>
      <c r="DH32" s="626"/>
      <c r="DI32" s="626"/>
      <c r="DJ32" s="626"/>
      <c r="DK32" s="627"/>
      <c r="DL32" s="631" t="s">
        <v>139</v>
      </c>
      <c r="DM32" s="626"/>
      <c r="DN32" s="626"/>
      <c r="DO32" s="626"/>
      <c r="DP32" s="626"/>
      <c r="DQ32" s="626"/>
      <c r="DR32" s="626"/>
      <c r="DS32" s="626"/>
      <c r="DT32" s="626"/>
      <c r="DU32" s="626"/>
      <c r="DV32" s="627"/>
      <c r="DW32" s="628" t="s">
        <v>247</v>
      </c>
      <c r="DX32" s="657"/>
      <c r="DY32" s="657"/>
      <c r="DZ32" s="657"/>
      <c r="EA32" s="657"/>
      <c r="EB32" s="657"/>
      <c r="EC32" s="659"/>
    </row>
    <row r="33" spans="2:133" ht="11.25" customHeight="1">
      <c r="B33" s="620" t="s">
        <v>320</v>
      </c>
      <c r="C33" s="621"/>
      <c r="D33" s="621"/>
      <c r="E33" s="621"/>
      <c r="F33" s="621"/>
      <c r="G33" s="621"/>
      <c r="H33" s="621"/>
      <c r="I33" s="621"/>
      <c r="J33" s="621"/>
      <c r="K33" s="621"/>
      <c r="L33" s="621"/>
      <c r="M33" s="621"/>
      <c r="N33" s="621"/>
      <c r="O33" s="621"/>
      <c r="P33" s="621"/>
      <c r="Q33" s="622"/>
      <c r="R33" s="623">
        <v>219553</v>
      </c>
      <c r="S33" s="626"/>
      <c r="T33" s="626"/>
      <c r="U33" s="626"/>
      <c r="V33" s="626"/>
      <c r="W33" s="626"/>
      <c r="X33" s="626"/>
      <c r="Y33" s="627"/>
      <c r="Z33" s="685">
        <v>2.2000000000000002</v>
      </c>
      <c r="AA33" s="685"/>
      <c r="AB33" s="685"/>
      <c r="AC33" s="685"/>
      <c r="AD33" s="686" t="s">
        <v>234</v>
      </c>
      <c r="AE33" s="686"/>
      <c r="AF33" s="686"/>
      <c r="AG33" s="686"/>
      <c r="AH33" s="686"/>
      <c r="AI33" s="686"/>
      <c r="AJ33" s="686"/>
      <c r="AK33" s="686"/>
      <c r="AL33" s="628" t="s">
        <v>247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5056033</v>
      </c>
      <c r="CS33" s="624"/>
      <c r="CT33" s="624"/>
      <c r="CU33" s="624"/>
      <c r="CV33" s="624"/>
      <c r="CW33" s="624"/>
      <c r="CX33" s="624"/>
      <c r="CY33" s="625"/>
      <c r="CZ33" s="628">
        <v>51.7</v>
      </c>
      <c r="DA33" s="657"/>
      <c r="DB33" s="657"/>
      <c r="DC33" s="658"/>
      <c r="DD33" s="631">
        <v>3993818</v>
      </c>
      <c r="DE33" s="624"/>
      <c r="DF33" s="624"/>
      <c r="DG33" s="624"/>
      <c r="DH33" s="624"/>
      <c r="DI33" s="624"/>
      <c r="DJ33" s="624"/>
      <c r="DK33" s="625"/>
      <c r="DL33" s="631">
        <v>3175990</v>
      </c>
      <c r="DM33" s="624"/>
      <c r="DN33" s="624"/>
      <c r="DO33" s="624"/>
      <c r="DP33" s="624"/>
      <c r="DQ33" s="624"/>
      <c r="DR33" s="624"/>
      <c r="DS33" s="624"/>
      <c r="DT33" s="624"/>
      <c r="DU33" s="624"/>
      <c r="DV33" s="625"/>
      <c r="DW33" s="628">
        <v>45.8</v>
      </c>
      <c r="DX33" s="657"/>
      <c r="DY33" s="657"/>
      <c r="DZ33" s="657"/>
      <c r="EA33" s="657"/>
      <c r="EB33" s="657"/>
      <c r="EC33" s="659"/>
    </row>
    <row r="34" spans="2:133" ht="11.25" customHeight="1">
      <c r="B34" s="620" t="s">
        <v>322</v>
      </c>
      <c r="C34" s="621"/>
      <c r="D34" s="621"/>
      <c r="E34" s="621"/>
      <c r="F34" s="621"/>
      <c r="G34" s="621"/>
      <c r="H34" s="621"/>
      <c r="I34" s="621"/>
      <c r="J34" s="621"/>
      <c r="K34" s="621"/>
      <c r="L34" s="621"/>
      <c r="M34" s="621"/>
      <c r="N34" s="621"/>
      <c r="O34" s="621"/>
      <c r="P34" s="621"/>
      <c r="Q34" s="622"/>
      <c r="R34" s="623">
        <v>334505</v>
      </c>
      <c r="S34" s="626"/>
      <c r="T34" s="626"/>
      <c r="U34" s="626"/>
      <c r="V34" s="626"/>
      <c r="W34" s="626"/>
      <c r="X34" s="626"/>
      <c r="Y34" s="627"/>
      <c r="Z34" s="685">
        <v>3.3</v>
      </c>
      <c r="AA34" s="685"/>
      <c r="AB34" s="685"/>
      <c r="AC34" s="685"/>
      <c r="AD34" s="686">
        <v>82</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1331240</v>
      </c>
      <c r="CS34" s="626"/>
      <c r="CT34" s="626"/>
      <c r="CU34" s="626"/>
      <c r="CV34" s="626"/>
      <c r="CW34" s="626"/>
      <c r="CX34" s="626"/>
      <c r="CY34" s="627"/>
      <c r="CZ34" s="628">
        <v>13.6</v>
      </c>
      <c r="DA34" s="657"/>
      <c r="DB34" s="657"/>
      <c r="DC34" s="658"/>
      <c r="DD34" s="631">
        <v>1096860</v>
      </c>
      <c r="DE34" s="626"/>
      <c r="DF34" s="626"/>
      <c r="DG34" s="626"/>
      <c r="DH34" s="626"/>
      <c r="DI34" s="626"/>
      <c r="DJ34" s="626"/>
      <c r="DK34" s="627"/>
      <c r="DL34" s="631">
        <v>887731</v>
      </c>
      <c r="DM34" s="626"/>
      <c r="DN34" s="626"/>
      <c r="DO34" s="626"/>
      <c r="DP34" s="626"/>
      <c r="DQ34" s="626"/>
      <c r="DR34" s="626"/>
      <c r="DS34" s="626"/>
      <c r="DT34" s="626"/>
      <c r="DU34" s="626"/>
      <c r="DV34" s="627"/>
      <c r="DW34" s="628">
        <v>12.8</v>
      </c>
      <c r="DX34" s="657"/>
      <c r="DY34" s="657"/>
      <c r="DZ34" s="657"/>
      <c r="EA34" s="657"/>
      <c r="EB34" s="657"/>
      <c r="EC34" s="659"/>
    </row>
    <row r="35" spans="2:133" ht="11.25" customHeight="1">
      <c r="B35" s="620" t="s">
        <v>326</v>
      </c>
      <c r="C35" s="621"/>
      <c r="D35" s="621"/>
      <c r="E35" s="621"/>
      <c r="F35" s="621"/>
      <c r="G35" s="621"/>
      <c r="H35" s="621"/>
      <c r="I35" s="621"/>
      <c r="J35" s="621"/>
      <c r="K35" s="621"/>
      <c r="L35" s="621"/>
      <c r="M35" s="621"/>
      <c r="N35" s="621"/>
      <c r="O35" s="621"/>
      <c r="P35" s="621"/>
      <c r="Q35" s="622"/>
      <c r="R35" s="623">
        <v>748700</v>
      </c>
      <c r="S35" s="626"/>
      <c r="T35" s="626"/>
      <c r="U35" s="626"/>
      <c r="V35" s="626"/>
      <c r="W35" s="626"/>
      <c r="X35" s="626"/>
      <c r="Y35" s="627"/>
      <c r="Z35" s="685">
        <v>7.4</v>
      </c>
      <c r="AA35" s="685"/>
      <c r="AB35" s="685"/>
      <c r="AC35" s="685"/>
      <c r="AD35" s="686" t="s">
        <v>234</v>
      </c>
      <c r="AE35" s="686"/>
      <c r="AF35" s="686"/>
      <c r="AG35" s="686"/>
      <c r="AH35" s="686"/>
      <c r="AI35" s="686"/>
      <c r="AJ35" s="686"/>
      <c r="AK35" s="686"/>
      <c r="AL35" s="628" t="s">
        <v>247</v>
      </c>
      <c r="AM35" s="629"/>
      <c r="AN35" s="629"/>
      <c r="AO35" s="687"/>
      <c r="AP35" s="234"/>
      <c r="AQ35" s="691" t="s">
        <v>327</v>
      </c>
      <c r="AR35" s="692"/>
      <c r="AS35" s="692"/>
      <c r="AT35" s="692"/>
      <c r="AU35" s="692"/>
      <c r="AV35" s="692"/>
      <c r="AW35" s="692"/>
      <c r="AX35" s="692"/>
      <c r="AY35" s="693"/>
      <c r="AZ35" s="688">
        <v>1611031</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81924</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116018</v>
      </c>
      <c r="CS35" s="624"/>
      <c r="CT35" s="624"/>
      <c r="CU35" s="624"/>
      <c r="CV35" s="624"/>
      <c r="CW35" s="624"/>
      <c r="CX35" s="624"/>
      <c r="CY35" s="625"/>
      <c r="CZ35" s="628">
        <v>1.2</v>
      </c>
      <c r="DA35" s="657"/>
      <c r="DB35" s="657"/>
      <c r="DC35" s="658"/>
      <c r="DD35" s="631">
        <v>110432</v>
      </c>
      <c r="DE35" s="624"/>
      <c r="DF35" s="624"/>
      <c r="DG35" s="624"/>
      <c r="DH35" s="624"/>
      <c r="DI35" s="624"/>
      <c r="DJ35" s="624"/>
      <c r="DK35" s="625"/>
      <c r="DL35" s="631">
        <v>102783</v>
      </c>
      <c r="DM35" s="624"/>
      <c r="DN35" s="624"/>
      <c r="DO35" s="624"/>
      <c r="DP35" s="624"/>
      <c r="DQ35" s="624"/>
      <c r="DR35" s="624"/>
      <c r="DS35" s="624"/>
      <c r="DT35" s="624"/>
      <c r="DU35" s="624"/>
      <c r="DV35" s="625"/>
      <c r="DW35" s="628">
        <v>1.5</v>
      </c>
      <c r="DX35" s="657"/>
      <c r="DY35" s="657"/>
      <c r="DZ35" s="657"/>
      <c r="EA35" s="657"/>
      <c r="EB35" s="657"/>
      <c r="EC35" s="659"/>
    </row>
    <row r="36" spans="2:133" ht="11.25" customHeight="1">
      <c r="B36" s="620" t="s">
        <v>330</v>
      </c>
      <c r="C36" s="621"/>
      <c r="D36" s="621"/>
      <c r="E36" s="621"/>
      <c r="F36" s="621"/>
      <c r="G36" s="621"/>
      <c r="H36" s="621"/>
      <c r="I36" s="621"/>
      <c r="J36" s="621"/>
      <c r="K36" s="621"/>
      <c r="L36" s="621"/>
      <c r="M36" s="621"/>
      <c r="N36" s="621"/>
      <c r="O36" s="621"/>
      <c r="P36" s="621"/>
      <c r="Q36" s="622"/>
      <c r="R36" s="623" t="s">
        <v>234</v>
      </c>
      <c r="S36" s="626"/>
      <c r="T36" s="626"/>
      <c r="U36" s="626"/>
      <c r="V36" s="626"/>
      <c r="W36" s="626"/>
      <c r="X36" s="626"/>
      <c r="Y36" s="627"/>
      <c r="Z36" s="685" t="s">
        <v>234</v>
      </c>
      <c r="AA36" s="685"/>
      <c r="AB36" s="685"/>
      <c r="AC36" s="685"/>
      <c r="AD36" s="686" t="s">
        <v>139</v>
      </c>
      <c r="AE36" s="686"/>
      <c r="AF36" s="686"/>
      <c r="AG36" s="686"/>
      <c r="AH36" s="686"/>
      <c r="AI36" s="686"/>
      <c r="AJ36" s="686"/>
      <c r="AK36" s="686"/>
      <c r="AL36" s="628" t="s">
        <v>234</v>
      </c>
      <c r="AM36" s="629"/>
      <c r="AN36" s="629"/>
      <c r="AO36" s="687"/>
      <c r="AQ36" s="660" t="s">
        <v>331</v>
      </c>
      <c r="AR36" s="661"/>
      <c r="AS36" s="661"/>
      <c r="AT36" s="661"/>
      <c r="AU36" s="661"/>
      <c r="AV36" s="661"/>
      <c r="AW36" s="661"/>
      <c r="AX36" s="661"/>
      <c r="AY36" s="662"/>
      <c r="AZ36" s="623">
        <v>431629</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81924</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1564792</v>
      </c>
      <c r="CS36" s="626"/>
      <c r="CT36" s="626"/>
      <c r="CU36" s="626"/>
      <c r="CV36" s="626"/>
      <c r="CW36" s="626"/>
      <c r="CX36" s="626"/>
      <c r="CY36" s="627"/>
      <c r="CZ36" s="628">
        <v>16</v>
      </c>
      <c r="DA36" s="657"/>
      <c r="DB36" s="657"/>
      <c r="DC36" s="658"/>
      <c r="DD36" s="631">
        <v>1266274</v>
      </c>
      <c r="DE36" s="626"/>
      <c r="DF36" s="626"/>
      <c r="DG36" s="626"/>
      <c r="DH36" s="626"/>
      <c r="DI36" s="626"/>
      <c r="DJ36" s="626"/>
      <c r="DK36" s="627"/>
      <c r="DL36" s="631">
        <v>1049242</v>
      </c>
      <c r="DM36" s="626"/>
      <c r="DN36" s="626"/>
      <c r="DO36" s="626"/>
      <c r="DP36" s="626"/>
      <c r="DQ36" s="626"/>
      <c r="DR36" s="626"/>
      <c r="DS36" s="626"/>
      <c r="DT36" s="626"/>
      <c r="DU36" s="626"/>
      <c r="DV36" s="627"/>
      <c r="DW36" s="628">
        <v>15.1</v>
      </c>
      <c r="DX36" s="657"/>
      <c r="DY36" s="657"/>
      <c r="DZ36" s="657"/>
      <c r="EA36" s="657"/>
      <c r="EB36" s="657"/>
      <c r="EC36" s="659"/>
    </row>
    <row r="37" spans="2:133" ht="11.25" customHeight="1">
      <c r="B37" s="620" t="s">
        <v>334</v>
      </c>
      <c r="C37" s="621"/>
      <c r="D37" s="621"/>
      <c r="E37" s="621"/>
      <c r="F37" s="621"/>
      <c r="G37" s="621"/>
      <c r="H37" s="621"/>
      <c r="I37" s="621"/>
      <c r="J37" s="621"/>
      <c r="K37" s="621"/>
      <c r="L37" s="621"/>
      <c r="M37" s="621"/>
      <c r="N37" s="621"/>
      <c r="O37" s="621"/>
      <c r="P37" s="621"/>
      <c r="Q37" s="622"/>
      <c r="R37" s="623">
        <v>270200</v>
      </c>
      <c r="S37" s="626"/>
      <c r="T37" s="626"/>
      <c r="U37" s="626"/>
      <c r="V37" s="626"/>
      <c r="W37" s="626"/>
      <c r="X37" s="626"/>
      <c r="Y37" s="627"/>
      <c r="Z37" s="685">
        <v>2.7</v>
      </c>
      <c r="AA37" s="685"/>
      <c r="AB37" s="685"/>
      <c r="AC37" s="685"/>
      <c r="AD37" s="686" t="s">
        <v>139</v>
      </c>
      <c r="AE37" s="686"/>
      <c r="AF37" s="686"/>
      <c r="AG37" s="686"/>
      <c r="AH37" s="686"/>
      <c r="AI37" s="686"/>
      <c r="AJ37" s="686"/>
      <c r="AK37" s="686"/>
      <c r="AL37" s="628" t="s">
        <v>139</v>
      </c>
      <c r="AM37" s="629"/>
      <c r="AN37" s="629"/>
      <c r="AO37" s="687"/>
      <c r="AQ37" s="660" t="s">
        <v>335</v>
      </c>
      <c r="AR37" s="661"/>
      <c r="AS37" s="661"/>
      <c r="AT37" s="661"/>
      <c r="AU37" s="661"/>
      <c r="AV37" s="661"/>
      <c r="AW37" s="661"/>
      <c r="AX37" s="661"/>
      <c r="AY37" s="662"/>
      <c r="AZ37" s="623">
        <v>113488</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2471</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771072</v>
      </c>
      <c r="CS37" s="624"/>
      <c r="CT37" s="624"/>
      <c r="CU37" s="624"/>
      <c r="CV37" s="624"/>
      <c r="CW37" s="624"/>
      <c r="CX37" s="624"/>
      <c r="CY37" s="625"/>
      <c r="CZ37" s="628">
        <v>7.9</v>
      </c>
      <c r="DA37" s="657"/>
      <c r="DB37" s="657"/>
      <c r="DC37" s="658"/>
      <c r="DD37" s="631">
        <v>717723</v>
      </c>
      <c r="DE37" s="624"/>
      <c r="DF37" s="624"/>
      <c r="DG37" s="624"/>
      <c r="DH37" s="624"/>
      <c r="DI37" s="624"/>
      <c r="DJ37" s="624"/>
      <c r="DK37" s="625"/>
      <c r="DL37" s="631">
        <v>612741</v>
      </c>
      <c r="DM37" s="624"/>
      <c r="DN37" s="624"/>
      <c r="DO37" s="624"/>
      <c r="DP37" s="624"/>
      <c r="DQ37" s="624"/>
      <c r="DR37" s="624"/>
      <c r="DS37" s="624"/>
      <c r="DT37" s="624"/>
      <c r="DU37" s="624"/>
      <c r="DV37" s="625"/>
      <c r="DW37" s="628">
        <v>8.8000000000000007</v>
      </c>
      <c r="DX37" s="657"/>
      <c r="DY37" s="657"/>
      <c r="DZ37" s="657"/>
      <c r="EA37" s="657"/>
      <c r="EB37" s="657"/>
      <c r="EC37" s="659"/>
    </row>
    <row r="38" spans="2:133" ht="11.25" customHeight="1">
      <c r="B38" s="635" t="s">
        <v>338</v>
      </c>
      <c r="C38" s="636"/>
      <c r="D38" s="636"/>
      <c r="E38" s="636"/>
      <c r="F38" s="636"/>
      <c r="G38" s="636"/>
      <c r="H38" s="636"/>
      <c r="I38" s="636"/>
      <c r="J38" s="636"/>
      <c r="K38" s="636"/>
      <c r="L38" s="636"/>
      <c r="M38" s="636"/>
      <c r="N38" s="636"/>
      <c r="O38" s="636"/>
      <c r="P38" s="636"/>
      <c r="Q38" s="637"/>
      <c r="R38" s="638">
        <v>10052364</v>
      </c>
      <c r="S38" s="675"/>
      <c r="T38" s="675"/>
      <c r="U38" s="675"/>
      <c r="V38" s="675"/>
      <c r="W38" s="675"/>
      <c r="X38" s="675"/>
      <c r="Y38" s="680"/>
      <c r="Z38" s="681">
        <v>100</v>
      </c>
      <c r="AA38" s="681"/>
      <c r="AB38" s="681"/>
      <c r="AC38" s="681"/>
      <c r="AD38" s="682">
        <v>6659524</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39015</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3945</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1497543</v>
      </c>
      <c r="CS38" s="626"/>
      <c r="CT38" s="626"/>
      <c r="CU38" s="626"/>
      <c r="CV38" s="626"/>
      <c r="CW38" s="626"/>
      <c r="CX38" s="626"/>
      <c r="CY38" s="627"/>
      <c r="CZ38" s="628">
        <v>15.3</v>
      </c>
      <c r="DA38" s="657"/>
      <c r="DB38" s="657"/>
      <c r="DC38" s="658"/>
      <c r="DD38" s="631">
        <v>1353643</v>
      </c>
      <c r="DE38" s="626"/>
      <c r="DF38" s="626"/>
      <c r="DG38" s="626"/>
      <c r="DH38" s="626"/>
      <c r="DI38" s="626"/>
      <c r="DJ38" s="626"/>
      <c r="DK38" s="627"/>
      <c r="DL38" s="631">
        <v>1136234</v>
      </c>
      <c r="DM38" s="626"/>
      <c r="DN38" s="626"/>
      <c r="DO38" s="626"/>
      <c r="DP38" s="626"/>
      <c r="DQ38" s="626"/>
      <c r="DR38" s="626"/>
      <c r="DS38" s="626"/>
      <c r="DT38" s="626"/>
      <c r="DU38" s="626"/>
      <c r="DV38" s="627"/>
      <c r="DW38" s="628">
        <v>16.399999999999999</v>
      </c>
      <c r="DX38" s="657"/>
      <c r="DY38" s="657"/>
      <c r="DZ38" s="657"/>
      <c r="EA38" s="657"/>
      <c r="EB38" s="657"/>
      <c r="EC38" s="659"/>
    </row>
    <row r="39" spans="2:133" ht="11.25" customHeight="1">
      <c r="AQ39" s="660" t="s">
        <v>342</v>
      </c>
      <c r="AR39" s="661"/>
      <c r="AS39" s="661"/>
      <c r="AT39" s="661"/>
      <c r="AU39" s="661"/>
      <c r="AV39" s="661"/>
      <c r="AW39" s="661"/>
      <c r="AX39" s="661"/>
      <c r="AY39" s="662"/>
      <c r="AZ39" s="623">
        <v>54</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97</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329940</v>
      </c>
      <c r="CS39" s="624"/>
      <c r="CT39" s="624"/>
      <c r="CU39" s="624"/>
      <c r="CV39" s="624"/>
      <c r="CW39" s="624"/>
      <c r="CX39" s="624"/>
      <c r="CY39" s="625"/>
      <c r="CZ39" s="628">
        <v>3.4</v>
      </c>
      <c r="DA39" s="657"/>
      <c r="DB39" s="657"/>
      <c r="DC39" s="658"/>
      <c r="DD39" s="631">
        <v>166609</v>
      </c>
      <c r="DE39" s="624"/>
      <c r="DF39" s="624"/>
      <c r="DG39" s="624"/>
      <c r="DH39" s="624"/>
      <c r="DI39" s="624"/>
      <c r="DJ39" s="624"/>
      <c r="DK39" s="625"/>
      <c r="DL39" s="631" t="s">
        <v>139</v>
      </c>
      <c r="DM39" s="624"/>
      <c r="DN39" s="624"/>
      <c r="DO39" s="624"/>
      <c r="DP39" s="624"/>
      <c r="DQ39" s="624"/>
      <c r="DR39" s="624"/>
      <c r="DS39" s="624"/>
      <c r="DT39" s="624"/>
      <c r="DU39" s="624"/>
      <c r="DV39" s="625"/>
      <c r="DW39" s="628" t="s">
        <v>234</v>
      </c>
      <c r="DX39" s="657"/>
      <c r="DY39" s="657"/>
      <c r="DZ39" s="657"/>
      <c r="EA39" s="657"/>
      <c r="EB39" s="657"/>
      <c r="EC39" s="659"/>
    </row>
    <row r="40" spans="2:133" ht="11.25" customHeight="1">
      <c r="AQ40" s="660" t="s">
        <v>346</v>
      </c>
      <c r="AR40" s="661"/>
      <c r="AS40" s="661"/>
      <c r="AT40" s="661"/>
      <c r="AU40" s="661"/>
      <c r="AV40" s="661"/>
      <c r="AW40" s="661"/>
      <c r="AX40" s="661"/>
      <c r="AY40" s="662"/>
      <c r="AZ40" s="623">
        <v>276719</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138</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216500</v>
      </c>
      <c r="CS40" s="626"/>
      <c r="CT40" s="626"/>
      <c r="CU40" s="626"/>
      <c r="CV40" s="626"/>
      <c r="CW40" s="626"/>
      <c r="CX40" s="626"/>
      <c r="CY40" s="627"/>
      <c r="CZ40" s="628">
        <v>2.2000000000000002</v>
      </c>
      <c r="DA40" s="657"/>
      <c r="DB40" s="657"/>
      <c r="DC40" s="658"/>
      <c r="DD40" s="631" t="s">
        <v>139</v>
      </c>
      <c r="DE40" s="626"/>
      <c r="DF40" s="626"/>
      <c r="DG40" s="626"/>
      <c r="DH40" s="626"/>
      <c r="DI40" s="626"/>
      <c r="DJ40" s="626"/>
      <c r="DK40" s="627"/>
      <c r="DL40" s="631" t="s">
        <v>139</v>
      </c>
      <c r="DM40" s="626"/>
      <c r="DN40" s="626"/>
      <c r="DO40" s="626"/>
      <c r="DP40" s="626"/>
      <c r="DQ40" s="626"/>
      <c r="DR40" s="626"/>
      <c r="DS40" s="626"/>
      <c r="DT40" s="626"/>
      <c r="DU40" s="626"/>
      <c r="DV40" s="627"/>
      <c r="DW40" s="628" t="s">
        <v>139</v>
      </c>
      <c r="DX40" s="657"/>
      <c r="DY40" s="657"/>
      <c r="DZ40" s="657"/>
      <c r="EA40" s="657"/>
      <c r="EB40" s="657"/>
      <c r="EC40" s="659"/>
    </row>
    <row r="41" spans="2:133" ht="11.25" customHeight="1">
      <c r="AQ41" s="672" t="s">
        <v>349</v>
      </c>
      <c r="AR41" s="673"/>
      <c r="AS41" s="673"/>
      <c r="AT41" s="673"/>
      <c r="AU41" s="673"/>
      <c r="AV41" s="673"/>
      <c r="AW41" s="673"/>
      <c r="AX41" s="673"/>
      <c r="AY41" s="674"/>
      <c r="AZ41" s="638">
        <v>750126</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383</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234</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902385</v>
      </c>
      <c r="CS42" s="626"/>
      <c r="CT42" s="626"/>
      <c r="CU42" s="626"/>
      <c r="CV42" s="626"/>
      <c r="CW42" s="626"/>
      <c r="CX42" s="626"/>
      <c r="CY42" s="627"/>
      <c r="CZ42" s="628">
        <v>9.1999999999999993</v>
      </c>
      <c r="DA42" s="629"/>
      <c r="DB42" s="629"/>
      <c r="DC42" s="630"/>
      <c r="DD42" s="631">
        <v>387149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13839</v>
      </c>
      <c r="CS43" s="624"/>
      <c r="CT43" s="624"/>
      <c r="CU43" s="624"/>
      <c r="CV43" s="624"/>
      <c r="CW43" s="624"/>
      <c r="CX43" s="624"/>
      <c r="CY43" s="625"/>
      <c r="CZ43" s="628">
        <v>0.1</v>
      </c>
      <c r="DA43" s="657"/>
      <c r="DB43" s="657"/>
      <c r="DC43" s="658"/>
      <c r="DD43" s="631">
        <v>13839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356</v>
      </c>
      <c r="CD44" s="651" t="s">
        <v>308</v>
      </c>
      <c r="CE44" s="652"/>
      <c r="CF44" s="620" t="s">
        <v>357</v>
      </c>
      <c r="CG44" s="621"/>
      <c r="CH44" s="621"/>
      <c r="CI44" s="621"/>
      <c r="CJ44" s="621"/>
      <c r="CK44" s="621"/>
      <c r="CL44" s="621"/>
      <c r="CM44" s="621"/>
      <c r="CN44" s="621"/>
      <c r="CO44" s="621"/>
      <c r="CP44" s="621"/>
      <c r="CQ44" s="622"/>
      <c r="CR44" s="623">
        <v>816007</v>
      </c>
      <c r="CS44" s="626"/>
      <c r="CT44" s="626"/>
      <c r="CU44" s="626"/>
      <c r="CV44" s="626"/>
      <c r="CW44" s="626"/>
      <c r="CX44" s="626"/>
      <c r="CY44" s="627"/>
      <c r="CZ44" s="628">
        <v>8.3000000000000007</v>
      </c>
      <c r="DA44" s="629"/>
      <c r="DB44" s="629"/>
      <c r="DC44" s="630"/>
      <c r="DD44" s="631">
        <v>348839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358</v>
      </c>
      <c r="CG45" s="621"/>
      <c r="CH45" s="621"/>
      <c r="CI45" s="621"/>
      <c r="CJ45" s="621"/>
      <c r="CK45" s="621"/>
      <c r="CL45" s="621"/>
      <c r="CM45" s="621"/>
      <c r="CN45" s="621"/>
      <c r="CO45" s="621"/>
      <c r="CP45" s="621"/>
      <c r="CQ45" s="622"/>
      <c r="CR45" s="623">
        <v>311606</v>
      </c>
      <c r="CS45" s="624"/>
      <c r="CT45" s="624"/>
      <c r="CU45" s="624"/>
      <c r="CV45" s="624"/>
      <c r="CW45" s="624"/>
      <c r="CX45" s="624"/>
      <c r="CY45" s="625"/>
      <c r="CZ45" s="628">
        <v>3.2</v>
      </c>
      <c r="DA45" s="657"/>
      <c r="DB45" s="657"/>
      <c r="DC45" s="658"/>
      <c r="DD45" s="631">
        <v>26103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359</v>
      </c>
      <c r="CG46" s="621"/>
      <c r="CH46" s="621"/>
      <c r="CI46" s="621"/>
      <c r="CJ46" s="621"/>
      <c r="CK46" s="621"/>
      <c r="CL46" s="621"/>
      <c r="CM46" s="621"/>
      <c r="CN46" s="621"/>
      <c r="CO46" s="621"/>
      <c r="CP46" s="621"/>
      <c r="CQ46" s="622"/>
      <c r="CR46" s="623">
        <v>425490</v>
      </c>
      <c r="CS46" s="626"/>
      <c r="CT46" s="626"/>
      <c r="CU46" s="626"/>
      <c r="CV46" s="626"/>
      <c r="CW46" s="626"/>
      <c r="CX46" s="626"/>
      <c r="CY46" s="627"/>
      <c r="CZ46" s="628">
        <v>4.4000000000000004</v>
      </c>
      <c r="DA46" s="629"/>
      <c r="DB46" s="629"/>
      <c r="DC46" s="630"/>
      <c r="DD46" s="631">
        <v>305646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360</v>
      </c>
      <c r="CG47" s="621"/>
      <c r="CH47" s="621"/>
      <c r="CI47" s="621"/>
      <c r="CJ47" s="621"/>
      <c r="CK47" s="621"/>
      <c r="CL47" s="621"/>
      <c r="CM47" s="621"/>
      <c r="CN47" s="621"/>
      <c r="CO47" s="621"/>
      <c r="CP47" s="621"/>
      <c r="CQ47" s="622"/>
      <c r="CR47" s="623">
        <v>86378</v>
      </c>
      <c r="CS47" s="624"/>
      <c r="CT47" s="624"/>
      <c r="CU47" s="624"/>
      <c r="CV47" s="624"/>
      <c r="CW47" s="624"/>
      <c r="CX47" s="624"/>
      <c r="CY47" s="625"/>
      <c r="CZ47" s="628">
        <v>0.9</v>
      </c>
      <c r="DA47" s="657"/>
      <c r="DB47" s="657"/>
      <c r="DC47" s="658"/>
      <c r="DD47" s="631">
        <v>38310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361</v>
      </c>
      <c r="CG48" s="621"/>
      <c r="CH48" s="621"/>
      <c r="CI48" s="621"/>
      <c r="CJ48" s="621"/>
      <c r="CK48" s="621"/>
      <c r="CL48" s="621"/>
      <c r="CM48" s="621"/>
      <c r="CN48" s="621"/>
      <c r="CO48" s="621"/>
      <c r="CP48" s="621"/>
      <c r="CQ48" s="622"/>
      <c r="CR48" s="623" t="s">
        <v>234</v>
      </c>
      <c r="CS48" s="626"/>
      <c r="CT48" s="626"/>
      <c r="CU48" s="626"/>
      <c r="CV48" s="626"/>
      <c r="CW48" s="626"/>
      <c r="CX48" s="626"/>
      <c r="CY48" s="627"/>
      <c r="CZ48" s="628" t="s">
        <v>138</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362</v>
      </c>
      <c r="CE49" s="636"/>
      <c r="CF49" s="636"/>
      <c r="CG49" s="636"/>
      <c r="CH49" s="636"/>
      <c r="CI49" s="636"/>
      <c r="CJ49" s="636"/>
      <c r="CK49" s="636"/>
      <c r="CL49" s="636"/>
      <c r="CM49" s="636"/>
      <c r="CN49" s="636"/>
      <c r="CO49" s="636"/>
      <c r="CP49" s="636"/>
      <c r="CQ49" s="637"/>
      <c r="CR49" s="638">
        <v>9774050</v>
      </c>
      <c r="CS49" s="639"/>
      <c r="CT49" s="639"/>
      <c r="CU49" s="639"/>
      <c r="CV49" s="639"/>
      <c r="CW49" s="639"/>
      <c r="CX49" s="639"/>
      <c r="CY49" s="640"/>
      <c r="CZ49" s="641">
        <v>100</v>
      </c>
      <c r="DA49" s="642"/>
      <c r="DB49" s="642"/>
      <c r="DC49" s="643"/>
      <c r="DD49" s="644">
        <v>7299257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WSW6AsWVcTwa6EN5DKI7zyn51fAr/50+pXA57WEQmb/b5iV+oj078erAFghnpyaLwn78AuGHDj9kR0LN7/6hEQ==" saltValue="V0u6HTFCWqjIkw31vQT/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364</v>
      </c>
      <c r="DK2" s="1163"/>
      <c r="DL2" s="1163"/>
      <c r="DM2" s="1163"/>
      <c r="DN2" s="1163"/>
      <c r="DO2" s="1164"/>
      <c r="DP2" s="249"/>
      <c r="DQ2" s="1162" t="s">
        <v>365</v>
      </c>
      <c r="DR2" s="1163"/>
      <c r="DS2" s="1163"/>
      <c r="DT2" s="1163"/>
      <c r="DU2" s="1163"/>
      <c r="DV2" s="1163"/>
      <c r="DW2" s="1163"/>
      <c r="DX2" s="1163"/>
      <c r="DY2" s="1163"/>
      <c r="DZ2" s="116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6" t="s">
        <v>366</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9" t="s">
        <v>368</v>
      </c>
      <c r="B5" s="1050"/>
      <c r="C5" s="1050"/>
      <c r="D5" s="1050"/>
      <c r="E5" s="1050"/>
      <c r="F5" s="1050"/>
      <c r="G5" s="1050"/>
      <c r="H5" s="1050"/>
      <c r="I5" s="1050"/>
      <c r="J5" s="1050"/>
      <c r="K5" s="1050"/>
      <c r="L5" s="1050"/>
      <c r="M5" s="1050"/>
      <c r="N5" s="1050"/>
      <c r="O5" s="1050"/>
      <c r="P5" s="1051"/>
      <c r="Q5" s="1055" t="s">
        <v>369</v>
      </c>
      <c r="R5" s="1056"/>
      <c r="S5" s="1056"/>
      <c r="T5" s="1056"/>
      <c r="U5" s="1057"/>
      <c r="V5" s="1055" t="s">
        <v>370</v>
      </c>
      <c r="W5" s="1056"/>
      <c r="X5" s="1056"/>
      <c r="Y5" s="1056"/>
      <c r="Z5" s="1057"/>
      <c r="AA5" s="1055" t="s">
        <v>371</v>
      </c>
      <c r="AB5" s="1056"/>
      <c r="AC5" s="1056"/>
      <c r="AD5" s="1056"/>
      <c r="AE5" s="1056"/>
      <c r="AF5" s="1165" t="s">
        <v>372</v>
      </c>
      <c r="AG5" s="1056"/>
      <c r="AH5" s="1056"/>
      <c r="AI5" s="1056"/>
      <c r="AJ5" s="1071"/>
      <c r="AK5" s="1056" t="s">
        <v>373</v>
      </c>
      <c r="AL5" s="1056"/>
      <c r="AM5" s="1056"/>
      <c r="AN5" s="1056"/>
      <c r="AO5" s="1057"/>
      <c r="AP5" s="1055" t="s">
        <v>374</v>
      </c>
      <c r="AQ5" s="1056"/>
      <c r="AR5" s="1056"/>
      <c r="AS5" s="1056"/>
      <c r="AT5" s="1057"/>
      <c r="AU5" s="1055" t="s">
        <v>375</v>
      </c>
      <c r="AV5" s="1056"/>
      <c r="AW5" s="1056"/>
      <c r="AX5" s="1056"/>
      <c r="AY5" s="1071"/>
      <c r="AZ5" s="256"/>
      <c r="BA5" s="256"/>
      <c r="BB5" s="256"/>
      <c r="BC5" s="256"/>
      <c r="BD5" s="256"/>
      <c r="BE5" s="257"/>
      <c r="BF5" s="257"/>
      <c r="BG5" s="257"/>
      <c r="BH5" s="257"/>
      <c r="BI5" s="257"/>
      <c r="BJ5" s="257"/>
      <c r="BK5" s="257"/>
      <c r="BL5" s="257"/>
      <c r="BM5" s="257"/>
      <c r="BN5" s="257"/>
      <c r="BO5" s="257"/>
      <c r="BP5" s="257"/>
      <c r="BQ5" s="1049" t="s">
        <v>376</v>
      </c>
      <c r="BR5" s="1050"/>
      <c r="BS5" s="1050"/>
      <c r="BT5" s="1050"/>
      <c r="BU5" s="1050"/>
      <c r="BV5" s="1050"/>
      <c r="BW5" s="1050"/>
      <c r="BX5" s="1050"/>
      <c r="BY5" s="1050"/>
      <c r="BZ5" s="1050"/>
      <c r="CA5" s="1050"/>
      <c r="CB5" s="1050"/>
      <c r="CC5" s="1050"/>
      <c r="CD5" s="1050"/>
      <c r="CE5" s="1050"/>
      <c r="CF5" s="1050"/>
      <c r="CG5" s="1051"/>
      <c r="CH5" s="1055" t="s">
        <v>377</v>
      </c>
      <c r="CI5" s="1056"/>
      <c r="CJ5" s="1056"/>
      <c r="CK5" s="1056"/>
      <c r="CL5" s="1057"/>
      <c r="CM5" s="1055" t="s">
        <v>378</v>
      </c>
      <c r="CN5" s="1056"/>
      <c r="CO5" s="1056"/>
      <c r="CP5" s="1056"/>
      <c r="CQ5" s="1057"/>
      <c r="CR5" s="1055" t="s">
        <v>379</v>
      </c>
      <c r="CS5" s="1056"/>
      <c r="CT5" s="1056"/>
      <c r="CU5" s="1056"/>
      <c r="CV5" s="1057"/>
      <c r="CW5" s="1055" t="s">
        <v>380</v>
      </c>
      <c r="CX5" s="1056"/>
      <c r="CY5" s="1056"/>
      <c r="CZ5" s="1056"/>
      <c r="DA5" s="1057"/>
      <c r="DB5" s="1055" t="s">
        <v>381</v>
      </c>
      <c r="DC5" s="1056"/>
      <c r="DD5" s="1056"/>
      <c r="DE5" s="1056"/>
      <c r="DF5" s="1057"/>
      <c r="DG5" s="1152" t="s">
        <v>382</v>
      </c>
      <c r="DH5" s="1153"/>
      <c r="DI5" s="1153"/>
      <c r="DJ5" s="1153"/>
      <c r="DK5" s="1154"/>
      <c r="DL5" s="1152" t="s">
        <v>383</v>
      </c>
      <c r="DM5" s="1153"/>
      <c r="DN5" s="1153"/>
      <c r="DO5" s="1153"/>
      <c r="DP5" s="1154"/>
      <c r="DQ5" s="1055" t="s">
        <v>384</v>
      </c>
      <c r="DR5" s="1056"/>
      <c r="DS5" s="1056"/>
      <c r="DT5" s="1056"/>
      <c r="DU5" s="1057"/>
      <c r="DV5" s="1055" t="s">
        <v>375</v>
      </c>
      <c r="DW5" s="1056"/>
      <c r="DX5" s="1056"/>
      <c r="DY5" s="1056"/>
      <c r="DZ5" s="1071"/>
      <c r="EA5" s="254"/>
    </row>
    <row r="6" spans="1:131" s="255" customFormat="1" ht="26.25" customHeight="1" thickBot="1">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6"/>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c r="A7" s="258">
        <v>1</v>
      </c>
      <c r="B7" s="1103" t="s">
        <v>385</v>
      </c>
      <c r="C7" s="1104"/>
      <c r="D7" s="1104"/>
      <c r="E7" s="1104"/>
      <c r="F7" s="1104"/>
      <c r="G7" s="1104"/>
      <c r="H7" s="1104"/>
      <c r="I7" s="1104"/>
      <c r="J7" s="1104"/>
      <c r="K7" s="1104"/>
      <c r="L7" s="1104"/>
      <c r="M7" s="1104"/>
      <c r="N7" s="1104"/>
      <c r="O7" s="1104"/>
      <c r="P7" s="1105"/>
      <c r="Q7" s="1158">
        <v>10051</v>
      </c>
      <c r="R7" s="1144"/>
      <c r="S7" s="1144"/>
      <c r="T7" s="1144"/>
      <c r="U7" s="1144"/>
      <c r="V7" s="1144">
        <v>9773</v>
      </c>
      <c r="W7" s="1144"/>
      <c r="X7" s="1144"/>
      <c r="Y7" s="1144"/>
      <c r="Z7" s="1144"/>
      <c r="AA7" s="1144">
        <f>Q7-V7</f>
        <v>278</v>
      </c>
      <c r="AB7" s="1144"/>
      <c r="AC7" s="1144"/>
      <c r="AD7" s="1144"/>
      <c r="AE7" s="1145"/>
      <c r="AF7" s="1159">
        <v>233</v>
      </c>
      <c r="AG7" s="1160"/>
      <c r="AH7" s="1160"/>
      <c r="AI7" s="1160"/>
      <c r="AJ7" s="1161"/>
      <c r="AK7" s="1144">
        <v>0</v>
      </c>
      <c r="AL7" s="1144"/>
      <c r="AM7" s="1144"/>
      <c r="AN7" s="1144"/>
      <c r="AO7" s="1145"/>
      <c r="AP7" s="1146">
        <v>9971</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589</v>
      </c>
      <c r="BT7" s="1150"/>
      <c r="BU7" s="1150"/>
      <c r="BV7" s="1150"/>
      <c r="BW7" s="1150"/>
      <c r="BX7" s="1150"/>
      <c r="BY7" s="1150"/>
      <c r="BZ7" s="1150"/>
      <c r="CA7" s="1150"/>
      <c r="CB7" s="1150"/>
      <c r="CC7" s="1150"/>
      <c r="CD7" s="1150"/>
      <c r="CE7" s="1150"/>
      <c r="CF7" s="1150"/>
      <c r="CG7" s="1151"/>
      <c r="CH7" s="1141">
        <v>3</v>
      </c>
      <c r="CI7" s="1142"/>
      <c r="CJ7" s="1142"/>
      <c r="CK7" s="1142"/>
      <c r="CL7" s="1143"/>
      <c r="CM7" s="1141">
        <v>72</v>
      </c>
      <c r="CN7" s="1142"/>
      <c r="CO7" s="1142"/>
      <c r="CP7" s="1142"/>
      <c r="CQ7" s="1143"/>
      <c r="CR7" s="1141">
        <v>64</v>
      </c>
      <c r="CS7" s="1142"/>
      <c r="CT7" s="1142"/>
      <c r="CU7" s="1142"/>
      <c r="CV7" s="1143"/>
      <c r="CW7" s="1141" t="s">
        <v>593</v>
      </c>
      <c r="CX7" s="1142"/>
      <c r="CY7" s="1142"/>
      <c r="CZ7" s="1142"/>
      <c r="DA7" s="1143"/>
      <c r="DB7" s="1141" t="s">
        <v>517</v>
      </c>
      <c r="DC7" s="1142"/>
      <c r="DD7" s="1142"/>
      <c r="DE7" s="1142"/>
      <c r="DF7" s="1143"/>
      <c r="DG7" s="1141" t="s">
        <v>517</v>
      </c>
      <c r="DH7" s="1142"/>
      <c r="DI7" s="1142"/>
      <c r="DJ7" s="1142"/>
      <c r="DK7" s="1143"/>
      <c r="DL7" s="1141" t="s">
        <v>517</v>
      </c>
      <c r="DM7" s="1142"/>
      <c r="DN7" s="1142"/>
      <c r="DO7" s="1142"/>
      <c r="DP7" s="1143"/>
      <c r="DQ7" s="1141" t="s">
        <v>517</v>
      </c>
      <c r="DR7" s="1142"/>
      <c r="DS7" s="1142"/>
      <c r="DT7" s="1142"/>
      <c r="DU7" s="1143"/>
      <c r="DV7" s="1167"/>
      <c r="DW7" s="1168"/>
      <c r="DX7" s="1168"/>
      <c r="DY7" s="1168"/>
      <c r="DZ7" s="1169"/>
      <c r="EA7" s="254"/>
    </row>
    <row r="8" spans="1:131" s="255" customFormat="1" ht="26.25" customHeight="1">
      <c r="A8" s="261">
        <v>2</v>
      </c>
      <c r="B8" s="1091" t="s">
        <v>386</v>
      </c>
      <c r="C8" s="1092"/>
      <c r="D8" s="1092"/>
      <c r="E8" s="1092"/>
      <c r="F8" s="1092"/>
      <c r="G8" s="1092"/>
      <c r="H8" s="1092"/>
      <c r="I8" s="1092"/>
      <c r="J8" s="1092"/>
      <c r="K8" s="1092"/>
      <c r="L8" s="1092"/>
      <c r="M8" s="1092"/>
      <c r="N8" s="1092"/>
      <c r="O8" s="1092"/>
      <c r="P8" s="1093"/>
      <c r="Q8" s="1097">
        <v>20</v>
      </c>
      <c r="R8" s="1098"/>
      <c r="S8" s="1098"/>
      <c r="T8" s="1098"/>
      <c r="U8" s="1098"/>
      <c r="V8" s="1098">
        <v>20</v>
      </c>
      <c r="W8" s="1098"/>
      <c r="X8" s="1098"/>
      <c r="Y8" s="1098"/>
      <c r="Z8" s="1098"/>
      <c r="AA8" s="1098" t="s">
        <v>596</v>
      </c>
      <c r="AB8" s="1098"/>
      <c r="AC8" s="1098"/>
      <c r="AD8" s="1098"/>
      <c r="AE8" s="1099"/>
      <c r="AF8" s="1073" t="s">
        <v>139</v>
      </c>
      <c r="AG8" s="1074"/>
      <c r="AH8" s="1074"/>
      <c r="AI8" s="1074"/>
      <c r="AJ8" s="1075"/>
      <c r="AK8" s="1139">
        <v>16</v>
      </c>
      <c r="AL8" s="1140"/>
      <c r="AM8" s="1140"/>
      <c r="AN8" s="1140"/>
      <c r="AO8" s="1140"/>
      <c r="AP8" s="1140" t="s">
        <v>579</v>
      </c>
      <c r="AQ8" s="1140"/>
      <c r="AR8" s="1140"/>
      <c r="AS8" s="1140"/>
      <c r="AT8" s="1140"/>
      <c r="AU8" s="1137"/>
      <c r="AV8" s="1137"/>
      <c r="AW8" s="1137"/>
      <c r="AX8" s="1137"/>
      <c r="AY8" s="1138"/>
      <c r="AZ8" s="252"/>
      <c r="BA8" s="252"/>
      <c r="BB8" s="252"/>
      <c r="BC8" s="252"/>
      <c r="BD8" s="252"/>
      <c r="BE8" s="253"/>
      <c r="BF8" s="253"/>
      <c r="BG8" s="253"/>
      <c r="BH8" s="253"/>
      <c r="BI8" s="253"/>
      <c r="BJ8" s="253"/>
      <c r="BK8" s="253"/>
      <c r="BL8" s="253"/>
      <c r="BM8" s="253"/>
      <c r="BN8" s="253"/>
      <c r="BO8" s="253"/>
      <c r="BP8" s="253"/>
      <c r="BQ8" s="262">
        <v>2</v>
      </c>
      <c r="BR8" s="263"/>
      <c r="BS8" s="1068" t="s">
        <v>590</v>
      </c>
      <c r="BT8" s="1069"/>
      <c r="BU8" s="1069"/>
      <c r="BV8" s="1069"/>
      <c r="BW8" s="1069"/>
      <c r="BX8" s="1069"/>
      <c r="BY8" s="1069"/>
      <c r="BZ8" s="1069"/>
      <c r="CA8" s="1069"/>
      <c r="CB8" s="1069"/>
      <c r="CC8" s="1069"/>
      <c r="CD8" s="1069"/>
      <c r="CE8" s="1069"/>
      <c r="CF8" s="1069"/>
      <c r="CG8" s="1070"/>
      <c r="CH8" s="1043">
        <v>5</v>
      </c>
      <c r="CI8" s="1044"/>
      <c r="CJ8" s="1044"/>
      <c r="CK8" s="1044"/>
      <c r="CL8" s="1045"/>
      <c r="CM8" s="1043">
        <v>36</v>
      </c>
      <c r="CN8" s="1044"/>
      <c r="CO8" s="1044"/>
      <c r="CP8" s="1044"/>
      <c r="CQ8" s="1045"/>
      <c r="CR8" s="1043">
        <v>5</v>
      </c>
      <c r="CS8" s="1044"/>
      <c r="CT8" s="1044"/>
      <c r="CU8" s="1044"/>
      <c r="CV8" s="1045"/>
      <c r="CW8" s="1043" t="s">
        <v>517</v>
      </c>
      <c r="CX8" s="1044"/>
      <c r="CY8" s="1044"/>
      <c r="CZ8" s="1044"/>
      <c r="DA8" s="1045"/>
      <c r="DB8" s="1043" t="s">
        <v>517</v>
      </c>
      <c r="DC8" s="1044"/>
      <c r="DD8" s="1044"/>
      <c r="DE8" s="1044"/>
      <c r="DF8" s="1045"/>
      <c r="DG8" s="1043" t="s">
        <v>517</v>
      </c>
      <c r="DH8" s="1044"/>
      <c r="DI8" s="1044"/>
      <c r="DJ8" s="1044"/>
      <c r="DK8" s="1045"/>
      <c r="DL8" s="1043" t="s">
        <v>517</v>
      </c>
      <c r="DM8" s="1044"/>
      <c r="DN8" s="1044"/>
      <c r="DO8" s="1044"/>
      <c r="DP8" s="1045"/>
      <c r="DQ8" s="1043" t="s">
        <v>517</v>
      </c>
      <c r="DR8" s="1044"/>
      <c r="DS8" s="1044"/>
      <c r="DT8" s="1044"/>
      <c r="DU8" s="1045"/>
      <c r="DV8" s="1046"/>
      <c r="DW8" s="1047"/>
      <c r="DX8" s="1047"/>
      <c r="DY8" s="1047"/>
      <c r="DZ8" s="1048"/>
      <c r="EA8" s="254"/>
    </row>
    <row r="9" spans="1:131" s="255" customFormat="1" ht="26.25" customHeight="1">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39"/>
      <c r="AL9" s="1140"/>
      <c r="AM9" s="1140"/>
      <c r="AN9" s="1140"/>
      <c r="AO9" s="1140"/>
      <c r="AP9" s="1140"/>
      <c r="AQ9" s="1140"/>
      <c r="AR9" s="1140"/>
      <c r="AS9" s="1140"/>
      <c r="AT9" s="1140"/>
      <c r="AU9" s="1137"/>
      <c r="AV9" s="1137"/>
      <c r="AW9" s="1137"/>
      <c r="AX9" s="1137"/>
      <c r="AY9" s="1138"/>
      <c r="AZ9" s="252"/>
      <c r="BA9" s="252"/>
      <c r="BB9" s="252"/>
      <c r="BC9" s="252"/>
      <c r="BD9" s="252"/>
      <c r="BE9" s="253"/>
      <c r="BF9" s="253"/>
      <c r="BG9" s="253"/>
      <c r="BH9" s="253"/>
      <c r="BI9" s="253"/>
      <c r="BJ9" s="253"/>
      <c r="BK9" s="253"/>
      <c r="BL9" s="253"/>
      <c r="BM9" s="253"/>
      <c r="BN9" s="253"/>
      <c r="BO9" s="253"/>
      <c r="BP9" s="253"/>
      <c r="BQ9" s="262">
        <v>3</v>
      </c>
      <c r="BR9" s="263"/>
      <c r="BS9" s="1068" t="s">
        <v>591</v>
      </c>
      <c r="BT9" s="1069"/>
      <c r="BU9" s="1069"/>
      <c r="BV9" s="1069"/>
      <c r="BW9" s="1069"/>
      <c r="BX9" s="1069"/>
      <c r="BY9" s="1069"/>
      <c r="BZ9" s="1069"/>
      <c r="CA9" s="1069"/>
      <c r="CB9" s="1069"/>
      <c r="CC9" s="1069"/>
      <c r="CD9" s="1069"/>
      <c r="CE9" s="1069"/>
      <c r="CF9" s="1069"/>
      <c r="CG9" s="1070"/>
      <c r="CH9" s="1043">
        <v>-1</v>
      </c>
      <c r="CI9" s="1044"/>
      <c r="CJ9" s="1044"/>
      <c r="CK9" s="1044"/>
      <c r="CL9" s="1045"/>
      <c r="CM9" s="1043">
        <v>49</v>
      </c>
      <c r="CN9" s="1044"/>
      <c r="CO9" s="1044"/>
      <c r="CP9" s="1044"/>
      <c r="CQ9" s="1045"/>
      <c r="CR9" s="1043">
        <v>50</v>
      </c>
      <c r="CS9" s="1044"/>
      <c r="CT9" s="1044"/>
      <c r="CU9" s="1044"/>
      <c r="CV9" s="1045"/>
      <c r="CW9" s="1043" t="s">
        <v>517</v>
      </c>
      <c r="CX9" s="1044"/>
      <c r="CY9" s="1044"/>
      <c r="CZ9" s="1044"/>
      <c r="DA9" s="1045"/>
      <c r="DB9" s="1043" t="s">
        <v>517</v>
      </c>
      <c r="DC9" s="1044"/>
      <c r="DD9" s="1044"/>
      <c r="DE9" s="1044"/>
      <c r="DF9" s="1045"/>
      <c r="DG9" s="1043" t="s">
        <v>517</v>
      </c>
      <c r="DH9" s="1044"/>
      <c r="DI9" s="1044"/>
      <c r="DJ9" s="1044"/>
      <c r="DK9" s="1045"/>
      <c r="DL9" s="1043" t="s">
        <v>517</v>
      </c>
      <c r="DM9" s="1044"/>
      <c r="DN9" s="1044"/>
      <c r="DO9" s="1044"/>
      <c r="DP9" s="1045"/>
      <c r="DQ9" s="1043" t="s">
        <v>517</v>
      </c>
      <c r="DR9" s="1044"/>
      <c r="DS9" s="1044"/>
      <c r="DT9" s="1044"/>
      <c r="DU9" s="1045"/>
      <c r="DV9" s="1046"/>
      <c r="DW9" s="1047"/>
      <c r="DX9" s="1047"/>
      <c r="DY9" s="1047"/>
      <c r="DZ9" s="1048"/>
      <c r="EA9" s="254"/>
    </row>
    <row r="10" spans="1:131" s="255" customFormat="1" ht="26.25" customHeight="1">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39"/>
      <c r="AL10" s="1140"/>
      <c r="AM10" s="1140"/>
      <c r="AN10" s="1140"/>
      <c r="AO10" s="1140"/>
      <c r="AP10" s="1140"/>
      <c r="AQ10" s="1140"/>
      <c r="AR10" s="1140"/>
      <c r="AS10" s="1140"/>
      <c r="AT10" s="1140"/>
      <c r="AU10" s="1137"/>
      <c r="AV10" s="1137"/>
      <c r="AW10" s="1137"/>
      <c r="AX10" s="1137"/>
      <c r="AY10" s="1138"/>
      <c r="AZ10" s="252"/>
      <c r="BA10" s="252"/>
      <c r="BB10" s="252"/>
      <c r="BC10" s="252"/>
      <c r="BD10" s="252"/>
      <c r="BE10" s="253"/>
      <c r="BF10" s="253"/>
      <c r="BG10" s="253"/>
      <c r="BH10" s="253"/>
      <c r="BI10" s="253"/>
      <c r="BJ10" s="253"/>
      <c r="BK10" s="253"/>
      <c r="BL10" s="253"/>
      <c r="BM10" s="253"/>
      <c r="BN10" s="253"/>
      <c r="BO10" s="253"/>
      <c r="BP10" s="253"/>
      <c r="BQ10" s="262">
        <v>4</v>
      </c>
      <c r="BR10" s="263"/>
      <c r="BS10" s="1068" t="s">
        <v>592</v>
      </c>
      <c r="BT10" s="1069"/>
      <c r="BU10" s="1069"/>
      <c r="BV10" s="1069"/>
      <c r="BW10" s="1069"/>
      <c r="BX10" s="1069"/>
      <c r="BY10" s="1069"/>
      <c r="BZ10" s="1069"/>
      <c r="CA10" s="1069"/>
      <c r="CB10" s="1069"/>
      <c r="CC10" s="1069"/>
      <c r="CD10" s="1069"/>
      <c r="CE10" s="1069"/>
      <c r="CF10" s="1069"/>
      <c r="CG10" s="1070"/>
      <c r="CH10" s="1043">
        <v>0</v>
      </c>
      <c r="CI10" s="1044"/>
      <c r="CJ10" s="1044"/>
      <c r="CK10" s="1044"/>
      <c r="CL10" s="1045"/>
      <c r="CM10" s="1043">
        <v>27</v>
      </c>
      <c r="CN10" s="1044"/>
      <c r="CO10" s="1044"/>
      <c r="CP10" s="1044"/>
      <c r="CQ10" s="1045"/>
      <c r="CR10" s="1043">
        <v>20</v>
      </c>
      <c r="CS10" s="1044"/>
      <c r="CT10" s="1044"/>
      <c r="CU10" s="1044"/>
      <c r="CV10" s="1045"/>
      <c r="CW10" s="1043" t="s">
        <v>517</v>
      </c>
      <c r="CX10" s="1044"/>
      <c r="CY10" s="1044"/>
      <c r="CZ10" s="1044"/>
      <c r="DA10" s="1045"/>
      <c r="DB10" s="1043" t="s">
        <v>517</v>
      </c>
      <c r="DC10" s="1044"/>
      <c r="DD10" s="1044"/>
      <c r="DE10" s="1044"/>
      <c r="DF10" s="1045"/>
      <c r="DG10" s="1043" t="s">
        <v>517</v>
      </c>
      <c r="DH10" s="1044"/>
      <c r="DI10" s="1044"/>
      <c r="DJ10" s="1044"/>
      <c r="DK10" s="1045"/>
      <c r="DL10" s="1043" t="s">
        <v>517</v>
      </c>
      <c r="DM10" s="1044"/>
      <c r="DN10" s="1044"/>
      <c r="DO10" s="1044"/>
      <c r="DP10" s="1045"/>
      <c r="DQ10" s="1043" t="s">
        <v>517</v>
      </c>
      <c r="DR10" s="1044"/>
      <c r="DS10" s="1044"/>
      <c r="DT10" s="1044"/>
      <c r="DU10" s="1045"/>
      <c r="DV10" s="1046"/>
      <c r="DW10" s="1047"/>
      <c r="DX10" s="1047"/>
      <c r="DY10" s="1047"/>
      <c r="DZ10" s="1048"/>
      <c r="EA10" s="254"/>
    </row>
    <row r="11" spans="1:131" s="255" customFormat="1" ht="26.25" customHeight="1">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39"/>
      <c r="AL11" s="1140"/>
      <c r="AM11" s="1140"/>
      <c r="AN11" s="1140"/>
      <c r="AO11" s="1140"/>
      <c r="AP11" s="1140"/>
      <c r="AQ11" s="1140"/>
      <c r="AR11" s="1140"/>
      <c r="AS11" s="1140"/>
      <c r="AT11" s="1140"/>
      <c r="AU11" s="1137"/>
      <c r="AV11" s="1137"/>
      <c r="AW11" s="1137"/>
      <c r="AX11" s="1137"/>
      <c r="AY11" s="1138"/>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39"/>
      <c r="AL12" s="1140"/>
      <c r="AM12" s="1140"/>
      <c r="AN12" s="1140"/>
      <c r="AO12" s="1140"/>
      <c r="AP12" s="1140"/>
      <c r="AQ12" s="1140"/>
      <c r="AR12" s="1140"/>
      <c r="AS12" s="1140"/>
      <c r="AT12" s="1140"/>
      <c r="AU12" s="1137"/>
      <c r="AV12" s="1137"/>
      <c r="AW12" s="1137"/>
      <c r="AX12" s="1137"/>
      <c r="AY12" s="1138"/>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39"/>
      <c r="AL13" s="1140"/>
      <c r="AM13" s="1140"/>
      <c r="AN13" s="1140"/>
      <c r="AO13" s="1140"/>
      <c r="AP13" s="1140"/>
      <c r="AQ13" s="1140"/>
      <c r="AR13" s="1140"/>
      <c r="AS13" s="1140"/>
      <c r="AT13" s="1140"/>
      <c r="AU13" s="1137"/>
      <c r="AV13" s="1137"/>
      <c r="AW13" s="1137"/>
      <c r="AX13" s="1137"/>
      <c r="AY13" s="1138"/>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39"/>
      <c r="AL14" s="1140"/>
      <c r="AM14" s="1140"/>
      <c r="AN14" s="1140"/>
      <c r="AO14" s="1140"/>
      <c r="AP14" s="1140"/>
      <c r="AQ14" s="1140"/>
      <c r="AR14" s="1140"/>
      <c r="AS14" s="1140"/>
      <c r="AT14" s="1140"/>
      <c r="AU14" s="1137"/>
      <c r="AV14" s="1137"/>
      <c r="AW14" s="1137"/>
      <c r="AX14" s="1137"/>
      <c r="AY14" s="1138"/>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39"/>
      <c r="AL15" s="1140"/>
      <c r="AM15" s="1140"/>
      <c r="AN15" s="1140"/>
      <c r="AO15" s="1140"/>
      <c r="AP15" s="1140"/>
      <c r="AQ15" s="1140"/>
      <c r="AR15" s="1140"/>
      <c r="AS15" s="1140"/>
      <c r="AT15" s="1140"/>
      <c r="AU15" s="1137"/>
      <c r="AV15" s="1137"/>
      <c r="AW15" s="1137"/>
      <c r="AX15" s="1137"/>
      <c r="AY15" s="1138"/>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39"/>
      <c r="AL16" s="1140"/>
      <c r="AM16" s="1140"/>
      <c r="AN16" s="1140"/>
      <c r="AO16" s="1140"/>
      <c r="AP16" s="1140"/>
      <c r="AQ16" s="1140"/>
      <c r="AR16" s="1140"/>
      <c r="AS16" s="1140"/>
      <c r="AT16" s="1140"/>
      <c r="AU16" s="1137"/>
      <c r="AV16" s="1137"/>
      <c r="AW16" s="1137"/>
      <c r="AX16" s="1137"/>
      <c r="AY16" s="1138"/>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39"/>
      <c r="AL17" s="1140"/>
      <c r="AM17" s="1140"/>
      <c r="AN17" s="1140"/>
      <c r="AO17" s="1140"/>
      <c r="AP17" s="1140"/>
      <c r="AQ17" s="1140"/>
      <c r="AR17" s="1140"/>
      <c r="AS17" s="1140"/>
      <c r="AT17" s="1140"/>
      <c r="AU17" s="1137"/>
      <c r="AV17" s="1137"/>
      <c r="AW17" s="1137"/>
      <c r="AX17" s="1137"/>
      <c r="AY17" s="1138"/>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39"/>
      <c r="AL18" s="1140"/>
      <c r="AM18" s="1140"/>
      <c r="AN18" s="1140"/>
      <c r="AO18" s="1140"/>
      <c r="AP18" s="1140"/>
      <c r="AQ18" s="1140"/>
      <c r="AR18" s="1140"/>
      <c r="AS18" s="1140"/>
      <c r="AT18" s="1140"/>
      <c r="AU18" s="1137"/>
      <c r="AV18" s="1137"/>
      <c r="AW18" s="1137"/>
      <c r="AX18" s="1137"/>
      <c r="AY18" s="1138"/>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39"/>
      <c r="AL19" s="1140"/>
      <c r="AM19" s="1140"/>
      <c r="AN19" s="1140"/>
      <c r="AO19" s="1140"/>
      <c r="AP19" s="1140"/>
      <c r="AQ19" s="1140"/>
      <c r="AR19" s="1140"/>
      <c r="AS19" s="1140"/>
      <c r="AT19" s="1140"/>
      <c r="AU19" s="1137"/>
      <c r="AV19" s="1137"/>
      <c r="AW19" s="1137"/>
      <c r="AX19" s="1137"/>
      <c r="AY19" s="1138"/>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39"/>
      <c r="AL20" s="1140"/>
      <c r="AM20" s="1140"/>
      <c r="AN20" s="1140"/>
      <c r="AO20" s="1140"/>
      <c r="AP20" s="1140"/>
      <c r="AQ20" s="1140"/>
      <c r="AR20" s="1140"/>
      <c r="AS20" s="1140"/>
      <c r="AT20" s="1140"/>
      <c r="AU20" s="1137"/>
      <c r="AV20" s="1137"/>
      <c r="AW20" s="1137"/>
      <c r="AX20" s="1137"/>
      <c r="AY20" s="1138"/>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39"/>
      <c r="AL21" s="1140"/>
      <c r="AM21" s="1140"/>
      <c r="AN21" s="1140"/>
      <c r="AO21" s="1140"/>
      <c r="AP21" s="1140"/>
      <c r="AQ21" s="1140"/>
      <c r="AR21" s="1140"/>
      <c r="AS21" s="1140"/>
      <c r="AT21" s="1140"/>
      <c r="AU21" s="1137"/>
      <c r="AV21" s="1137"/>
      <c r="AW21" s="1137"/>
      <c r="AX21" s="1137"/>
      <c r="AY21" s="1138"/>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c r="A22" s="261">
        <v>16</v>
      </c>
      <c r="B22" s="1091"/>
      <c r="C22" s="1092"/>
      <c r="D22" s="1092"/>
      <c r="E22" s="1092"/>
      <c r="F22" s="1092"/>
      <c r="G22" s="1092"/>
      <c r="H22" s="1092"/>
      <c r="I22" s="1092"/>
      <c r="J22" s="1092"/>
      <c r="K22" s="1092"/>
      <c r="L22" s="1092"/>
      <c r="M22" s="1092"/>
      <c r="N22" s="1092"/>
      <c r="O22" s="1092"/>
      <c r="P22" s="1093"/>
      <c r="Q22" s="1134"/>
      <c r="R22" s="1135"/>
      <c r="S22" s="1135"/>
      <c r="T22" s="1135"/>
      <c r="U22" s="1135"/>
      <c r="V22" s="1135"/>
      <c r="W22" s="1135"/>
      <c r="X22" s="1135"/>
      <c r="Y22" s="1135"/>
      <c r="Z22" s="1135"/>
      <c r="AA22" s="1135"/>
      <c r="AB22" s="1135"/>
      <c r="AC22" s="1135"/>
      <c r="AD22" s="1135"/>
      <c r="AE22" s="1136"/>
      <c r="AF22" s="1073"/>
      <c r="AG22" s="1074"/>
      <c r="AH22" s="1074"/>
      <c r="AI22" s="1074"/>
      <c r="AJ22" s="1075"/>
      <c r="AK22" s="1130"/>
      <c r="AL22" s="1131"/>
      <c r="AM22" s="1131"/>
      <c r="AN22" s="1131"/>
      <c r="AO22" s="1131"/>
      <c r="AP22" s="1131"/>
      <c r="AQ22" s="1131"/>
      <c r="AR22" s="1131"/>
      <c r="AS22" s="1131"/>
      <c r="AT22" s="1131"/>
      <c r="AU22" s="1132"/>
      <c r="AV22" s="1132"/>
      <c r="AW22" s="1132"/>
      <c r="AX22" s="1132"/>
      <c r="AY22" s="1133"/>
      <c r="AZ22" s="1089" t="s">
        <v>387</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21">
        <f>Q7+Q8</f>
        <v>10071</v>
      </c>
      <c r="R23" s="1122"/>
      <c r="S23" s="1122"/>
      <c r="T23" s="1122"/>
      <c r="U23" s="1122"/>
      <c r="V23" s="1122">
        <f t="shared" ref="V23" si="0">V7+V8</f>
        <v>9793</v>
      </c>
      <c r="W23" s="1122"/>
      <c r="X23" s="1122"/>
      <c r="Y23" s="1122"/>
      <c r="Z23" s="1122"/>
      <c r="AA23" s="1122">
        <v>278</v>
      </c>
      <c r="AB23" s="1122"/>
      <c r="AC23" s="1122"/>
      <c r="AD23" s="1122"/>
      <c r="AE23" s="1123"/>
      <c r="AF23" s="1124">
        <v>233</v>
      </c>
      <c r="AG23" s="1122"/>
      <c r="AH23" s="1122"/>
      <c r="AI23" s="1122"/>
      <c r="AJ23" s="1125"/>
      <c r="AK23" s="1126"/>
      <c r="AL23" s="1127"/>
      <c r="AM23" s="1127"/>
      <c r="AN23" s="1127"/>
      <c r="AO23" s="1127"/>
      <c r="AP23" s="1122">
        <f>AP7</f>
        <v>9971</v>
      </c>
      <c r="AQ23" s="1122"/>
      <c r="AR23" s="1122"/>
      <c r="AS23" s="1122"/>
      <c r="AT23" s="1122"/>
      <c r="AU23" s="1128"/>
      <c r="AV23" s="1128"/>
      <c r="AW23" s="1128"/>
      <c r="AX23" s="1128"/>
      <c r="AY23" s="1129"/>
      <c r="AZ23" s="1118" t="s">
        <v>390</v>
      </c>
      <c r="BA23" s="1119"/>
      <c r="BB23" s="1119"/>
      <c r="BC23" s="1119"/>
      <c r="BD23" s="1120"/>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c r="A24" s="1117" t="s">
        <v>391</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c r="A25" s="1116" t="s">
        <v>392</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c r="A26" s="1049" t="s">
        <v>368</v>
      </c>
      <c r="B26" s="1050"/>
      <c r="C26" s="1050"/>
      <c r="D26" s="1050"/>
      <c r="E26" s="1050"/>
      <c r="F26" s="1050"/>
      <c r="G26" s="1050"/>
      <c r="H26" s="1050"/>
      <c r="I26" s="1050"/>
      <c r="J26" s="1050"/>
      <c r="K26" s="1050"/>
      <c r="L26" s="1050"/>
      <c r="M26" s="1050"/>
      <c r="N26" s="1050"/>
      <c r="O26" s="1050"/>
      <c r="P26" s="1051"/>
      <c r="Q26" s="1055" t="s">
        <v>393</v>
      </c>
      <c r="R26" s="1056"/>
      <c r="S26" s="1056"/>
      <c r="T26" s="1056"/>
      <c r="U26" s="1057"/>
      <c r="V26" s="1055" t="s">
        <v>394</v>
      </c>
      <c r="W26" s="1056"/>
      <c r="X26" s="1056"/>
      <c r="Y26" s="1056"/>
      <c r="Z26" s="1057"/>
      <c r="AA26" s="1055" t="s">
        <v>395</v>
      </c>
      <c r="AB26" s="1056"/>
      <c r="AC26" s="1056"/>
      <c r="AD26" s="1056"/>
      <c r="AE26" s="1056"/>
      <c r="AF26" s="1112" t="s">
        <v>396</v>
      </c>
      <c r="AG26" s="1062"/>
      <c r="AH26" s="1062"/>
      <c r="AI26" s="1062"/>
      <c r="AJ26" s="1113"/>
      <c r="AK26" s="1056" t="s">
        <v>397</v>
      </c>
      <c r="AL26" s="1056"/>
      <c r="AM26" s="1056"/>
      <c r="AN26" s="1056"/>
      <c r="AO26" s="1057"/>
      <c r="AP26" s="1055" t="s">
        <v>398</v>
      </c>
      <c r="AQ26" s="1056"/>
      <c r="AR26" s="1056"/>
      <c r="AS26" s="1056"/>
      <c r="AT26" s="1057"/>
      <c r="AU26" s="1055" t="s">
        <v>399</v>
      </c>
      <c r="AV26" s="1056"/>
      <c r="AW26" s="1056"/>
      <c r="AX26" s="1056"/>
      <c r="AY26" s="1057"/>
      <c r="AZ26" s="1055" t="s">
        <v>400</v>
      </c>
      <c r="BA26" s="1056"/>
      <c r="BB26" s="1056"/>
      <c r="BC26" s="1056"/>
      <c r="BD26" s="1057"/>
      <c r="BE26" s="1055" t="s">
        <v>375</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4"/>
      <c r="AG27" s="1065"/>
      <c r="AH27" s="1065"/>
      <c r="AI27" s="1065"/>
      <c r="AJ27" s="1115"/>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c r="A28" s="266">
        <v>1</v>
      </c>
      <c r="B28" s="1103" t="s">
        <v>401</v>
      </c>
      <c r="C28" s="1104"/>
      <c r="D28" s="1104"/>
      <c r="E28" s="1104"/>
      <c r="F28" s="1104"/>
      <c r="G28" s="1104"/>
      <c r="H28" s="1104"/>
      <c r="I28" s="1104"/>
      <c r="J28" s="1104"/>
      <c r="K28" s="1104"/>
      <c r="L28" s="1104"/>
      <c r="M28" s="1104"/>
      <c r="N28" s="1104"/>
      <c r="O28" s="1104"/>
      <c r="P28" s="1105"/>
      <c r="Q28" s="1106">
        <v>2309</v>
      </c>
      <c r="R28" s="1107"/>
      <c r="S28" s="1107"/>
      <c r="T28" s="1107"/>
      <c r="U28" s="1107"/>
      <c r="V28" s="1107">
        <v>2227</v>
      </c>
      <c r="W28" s="1107"/>
      <c r="X28" s="1107"/>
      <c r="Y28" s="1107"/>
      <c r="Z28" s="1107"/>
      <c r="AA28" s="1107">
        <f>Q28-V28</f>
        <v>82</v>
      </c>
      <c r="AB28" s="1107"/>
      <c r="AC28" s="1107"/>
      <c r="AD28" s="1107"/>
      <c r="AE28" s="1108"/>
      <c r="AF28" s="1109">
        <v>82</v>
      </c>
      <c r="AG28" s="1107"/>
      <c r="AH28" s="1107"/>
      <c r="AI28" s="1107"/>
      <c r="AJ28" s="1110"/>
      <c r="AK28" s="1111">
        <v>277</v>
      </c>
      <c r="AL28" s="1100"/>
      <c r="AM28" s="1100"/>
      <c r="AN28" s="1100"/>
      <c r="AO28" s="1100"/>
      <c r="AP28" s="1100" t="s">
        <v>579</v>
      </c>
      <c r="AQ28" s="1100"/>
      <c r="AR28" s="1100"/>
      <c r="AS28" s="1100"/>
      <c r="AT28" s="1100"/>
      <c r="AU28" s="1100" t="s">
        <v>579</v>
      </c>
      <c r="AV28" s="1100"/>
      <c r="AW28" s="1100"/>
      <c r="AX28" s="1100"/>
      <c r="AY28" s="1100"/>
      <c r="AZ28" s="1100" t="s">
        <v>579</v>
      </c>
      <c r="BA28" s="1100"/>
      <c r="BB28" s="1100"/>
      <c r="BC28" s="1100"/>
      <c r="BD28" s="1100"/>
      <c r="BE28" s="1101"/>
      <c r="BF28" s="1101"/>
      <c r="BG28" s="1101"/>
      <c r="BH28" s="1101"/>
      <c r="BI28" s="1102"/>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c r="A29" s="266">
        <v>2</v>
      </c>
      <c r="B29" s="1091" t="s">
        <v>402</v>
      </c>
      <c r="C29" s="1092"/>
      <c r="D29" s="1092"/>
      <c r="E29" s="1092"/>
      <c r="F29" s="1092"/>
      <c r="G29" s="1092"/>
      <c r="H29" s="1092"/>
      <c r="I29" s="1092"/>
      <c r="J29" s="1092"/>
      <c r="K29" s="1092"/>
      <c r="L29" s="1092"/>
      <c r="M29" s="1092"/>
      <c r="N29" s="1092"/>
      <c r="O29" s="1092"/>
      <c r="P29" s="1093"/>
      <c r="Q29" s="1097">
        <v>224</v>
      </c>
      <c r="R29" s="1098"/>
      <c r="S29" s="1098"/>
      <c r="T29" s="1098"/>
      <c r="U29" s="1098"/>
      <c r="V29" s="1098">
        <v>224</v>
      </c>
      <c r="W29" s="1098"/>
      <c r="X29" s="1098"/>
      <c r="Y29" s="1098"/>
      <c r="Z29" s="1098"/>
      <c r="AA29" s="1098">
        <f t="shared" ref="AA29:AA31" si="1">Q29-V29</f>
        <v>0</v>
      </c>
      <c r="AB29" s="1098"/>
      <c r="AC29" s="1098"/>
      <c r="AD29" s="1098"/>
      <c r="AE29" s="1099"/>
      <c r="AF29" s="1073">
        <v>0</v>
      </c>
      <c r="AG29" s="1074"/>
      <c r="AH29" s="1074"/>
      <c r="AI29" s="1074"/>
      <c r="AJ29" s="1075"/>
      <c r="AK29" s="1031">
        <v>344</v>
      </c>
      <c r="AL29" s="1022"/>
      <c r="AM29" s="1022"/>
      <c r="AN29" s="1022"/>
      <c r="AO29" s="1022"/>
      <c r="AP29" s="1022" t="s">
        <v>579</v>
      </c>
      <c r="AQ29" s="1022"/>
      <c r="AR29" s="1022"/>
      <c r="AS29" s="1022"/>
      <c r="AT29" s="1022"/>
      <c r="AU29" s="1022" t="s">
        <v>579</v>
      </c>
      <c r="AV29" s="1022"/>
      <c r="AW29" s="1022"/>
      <c r="AX29" s="1022"/>
      <c r="AY29" s="1022"/>
      <c r="AZ29" s="1022" t="s">
        <v>579</v>
      </c>
      <c r="BA29" s="1022"/>
      <c r="BB29" s="1022"/>
      <c r="BC29" s="1022"/>
      <c r="BD29" s="1022"/>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c r="A30" s="266">
        <v>3</v>
      </c>
      <c r="B30" s="1091" t="s">
        <v>403</v>
      </c>
      <c r="C30" s="1092"/>
      <c r="D30" s="1092"/>
      <c r="E30" s="1092"/>
      <c r="F30" s="1092"/>
      <c r="G30" s="1092"/>
      <c r="H30" s="1092"/>
      <c r="I30" s="1092"/>
      <c r="J30" s="1092"/>
      <c r="K30" s="1092"/>
      <c r="L30" s="1092"/>
      <c r="M30" s="1092"/>
      <c r="N30" s="1092"/>
      <c r="O30" s="1092"/>
      <c r="P30" s="1093"/>
      <c r="Q30" s="1097">
        <v>2855</v>
      </c>
      <c r="R30" s="1098"/>
      <c r="S30" s="1098"/>
      <c r="T30" s="1098"/>
      <c r="U30" s="1098"/>
      <c r="V30" s="1098">
        <v>2787</v>
      </c>
      <c r="W30" s="1098"/>
      <c r="X30" s="1098"/>
      <c r="Y30" s="1098"/>
      <c r="Z30" s="1098"/>
      <c r="AA30" s="1098">
        <f t="shared" si="1"/>
        <v>68</v>
      </c>
      <c r="AB30" s="1098"/>
      <c r="AC30" s="1098"/>
      <c r="AD30" s="1098"/>
      <c r="AE30" s="1099"/>
      <c r="AF30" s="1073">
        <v>68</v>
      </c>
      <c r="AG30" s="1074"/>
      <c r="AH30" s="1074"/>
      <c r="AI30" s="1074"/>
      <c r="AJ30" s="1075"/>
      <c r="AK30" s="1031">
        <v>406</v>
      </c>
      <c r="AL30" s="1022"/>
      <c r="AM30" s="1022"/>
      <c r="AN30" s="1022"/>
      <c r="AO30" s="1022"/>
      <c r="AP30" s="1022" t="s">
        <v>579</v>
      </c>
      <c r="AQ30" s="1022"/>
      <c r="AR30" s="1022"/>
      <c r="AS30" s="1022"/>
      <c r="AT30" s="1022"/>
      <c r="AU30" s="1022" t="s">
        <v>579</v>
      </c>
      <c r="AV30" s="1022"/>
      <c r="AW30" s="1022"/>
      <c r="AX30" s="1022"/>
      <c r="AY30" s="1022"/>
      <c r="AZ30" s="1022" t="s">
        <v>579</v>
      </c>
      <c r="BA30" s="1022"/>
      <c r="BB30" s="1022"/>
      <c r="BC30" s="1022"/>
      <c r="BD30" s="1022"/>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c r="A31" s="266">
        <v>4</v>
      </c>
      <c r="B31" s="1091" t="s">
        <v>404</v>
      </c>
      <c r="C31" s="1092"/>
      <c r="D31" s="1092"/>
      <c r="E31" s="1092"/>
      <c r="F31" s="1092"/>
      <c r="G31" s="1092"/>
      <c r="H31" s="1092"/>
      <c r="I31" s="1092"/>
      <c r="J31" s="1092"/>
      <c r="K31" s="1092"/>
      <c r="L31" s="1092"/>
      <c r="M31" s="1092"/>
      <c r="N31" s="1092"/>
      <c r="O31" s="1092"/>
      <c r="P31" s="1093"/>
      <c r="Q31" s="1097">
        <v>13</v>
      </c>
      <c r="R31" s="1098"/>
      <c r="S31" s="1098"/>
      <c r="T31" s="1098"/>
      <c r="U31" s="1098"/>
      <c r="V31" s="1098">
        <v>11</v>
      </c>
      <c r="W31" s="1098"/>
      <c r="X31" s="1098"/>
      <c r="Y31" s="1098"/>
      <c r="Z31" s="1098"/>
      <c r="AA31" s="1098">
        <f t="shared" si="1"/>
        <v>2</v>
      </c>
      <c r="AB31" s="1098"/>
      <c r="AC31" s="1098"/>
      <c r="AD31" s="1098"/>
      <c r="AE31" s="1099"/>
      <c r="AF31" s="1073">
        <v>2</v>
      </c>
      <c r="AG31" s="1074"/>
      <c r="AH31" s="1074"/>
      <c r="AI31" s="1074"/>
      <c r="AJ31" s="1075"/>
      <c r="AK31" s="1031" t="s">
        <v>579</v>
      </c>
      <c r="AL31" s="1022"/>
      <c r="AM31" s="1022"/>
      <c r="AN31" s="1022"/>
      <c r="AO31" s="1022"/>
      <c r="AP31" s="1022" t="s">
        <v>579</v>
      </c>
      <c r="AQ31" s="1022"/>
      <c r="AR31" s="1022"/>
      <c r="AS31" s="1022"/>
      <c r="AT31" s="1022"/>
      <c r="AU31" s="1022" t="s">
        <v>579</v>
      </c>
      <c r="AV31" s="1022"/>
      <c r="AW31" s="1022"/>
      <c r="AX31" s="1022"/>
      <c r="AY31" s="1022"/>
      <c r="AZ31" s="1022" t="s">
        <v>579</v>
      </c>
      <c r="BA31" s="1022"/>
      <c r="BB31" s="1022"/>
      <c r="BC31" s="1022"/>
      <c r="BD31" s="1022"/>
      <c r="BE31" s="1086"/>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c r="A32" s="266">
        <v>5</v>
      </c>
      <c r="B32" s="1091" t="s">
        <v>405</v>
      </c>
      <c r="C32" s="1092"/>
      <c r="D32" s="1092"/>
      <c r="E32" s="1092"/>
      <c r="F32" s="1092"/>
      <c r="G32" s="1092"/>
      <c r="H32" s="1092"/>
      <c r="I32" s="1092"/>
      <c r="J32" s="1092"/>
      <c r="K32" s="1092"/>
      <c r="L32" s="1092"/>
      <c r="M32" s="1092"/>
      <c r="N32" s="1092"/>
      <c r="O32" s="1092"/>
      <c r="P32" s="1093"/>
      <c r="Q32" s="1097">
        <v>281</v>
      </c>
      <c r="R32" s="1098"/>
      <c r="S32" s="1098"/>
      <c r="T32" s="1098"/>
      <c r="U32" s="1098"/>
      <c r="V32" s="1098">
        <v>280</v>
      </c>
      <c r="W32" s="1098"/>
      <c r="X32" s="1098"/>
      <c r="Y32" s="1098"/>
      <c r="Z32" s="1098"/>
      <c r="AA32" s="1098">
        <v>1</v>
      </c>
      <c r="AB32" s="1098"/>
      <c r="AC32" s="1098"/>
      <c r="AD32" s="1098"/>
      <c r="AE32" s="1099"/>
      <c r="AF32" s="1073">
        <v>79</v>
      </c>
      <c r="AG32" s="1074"/>
      <c r="AH32" s="1074"/>
      <c r="AI32" s="1074"/>
      <c r="AJ32" s="1075"/>
      <c r="AK32" s="1031">
        <v>113</v>
      </c>
      <c r="AL32" s="1022"/>
      <c r="AM32" s="1022"/>
      <c r="AN32" s="1022"/>
      <c r="AO32" s="1022"/>
      <c r="AP32" s="1022">
        <v>951</v>
      </c>
      <c r="AQ32" s="1022"/>
      <c r="AR32" s="1022"/>
      <c r="AS32" s="1022"/>
      <c r="AT32" s="1022"/>
      <c r="AU32" s="1022">
        <v>494</v>
      </c>
      <c r="AV32" s="1022"/>
      <c r="AW32" s="1022"/>
      <c r="AX32" s="1022"/>
      <c r="AY32" s="1022"/>
      <c r="AZ32" s="1022" t="s">
        <v>579</v>
      </c>
      <c r="BA32" s="1022"/>
      <c r="BB32" s="1022"/>
      <c r="BC32" s="1022"/>
      <c r="BD32" s="1022"/>
      <c r="BE32" s="1086" t="s">
        <v>406</v>
      </c>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c r="A33" s="266">
        <v>6</v>
      </c>
      <c r="B33" s="1091" t="s">
        <v>407</v>
      </c>
      <c r="C33" s="1092"/>
      <c r="D33" s="1092"/>
      <c r="E33" s="1092"/>
      <c r="F33" s="1092"/>
      <c r="G33" s="1092"/>
      <c r="H33" s="1092"/>
      <c r="I33" s="1092"/>
      <c r="J33" s="1092"/>
      <c r="K33" s="1092"/>
      <c r="L33" s="1092"/>
      <c r="M33" s="1092"/>
      <c r="N33" s="1092"/>
      <c r="O33" s="1092"/>
      <c r="P33" s="1093"/>
      <c r="Q33" s="1097">
        <v>645</v>
      </c>
      <c r="R33" s="1098"/>
      <c r="S33" s="1098"/>
      <c r="T33" s="1098"/>
      <c r="U33" s="1098"/>
      <c r="V33" s="1098">
        <v>640</v>
      </c>
      <c r="W33" s="1098"/>
      <c r="X33" s="1098"/>
      <c r="Y33" s="1098"/>
      <c r="Z33" s="1098"/>
      <c r="AA33" s="1098">
        <f>Q33-V33</f>
        <v>5</v>
      </c>
      <c r="AB33" s="1098"/>
      <c r="AC33" s="1098"/>
      <c r="AD33" s="1098"/>
      <c r="AE33" s="1099"/>
      <c r="AF33" s="1073">
        <v>5</v>
      </c>
      <c r="AG33" s="1074"/>
      <c r="AH33" s="1074"/>
      <c r="AI33" s="1074"/>
      <c r="AJ33" s="1075"/>
      <c r="AK33" s="1031">
        <v>323</v>
      </c>
      <c r="AL33" s="1022"/>
      <c r="AM33" s="1022"/>
      <c r="AN33" s="1022"/>
      <c r="AO33" s="1022"/>
      <c r="AP33" s="1022">
        <v>4293</v>
      </c>
      <c r="AQ33" s="1022"/>
      <c r="AR33" s="1022"/>
      <c r="AS33" s="1022"/>
      <c r="AT33" s="1022"/>
      <c r="AU33" s="1022">
        <v>3276</v>
      </c>
      <c r="AV33" s="1022"/>
      <c r="AW33" s="1022"/>
      <c r="AX33" s="1022"/>
      <c r="AY33" s="1022"/>
      <c r="AZ33" s="1022" t="s">
        <v>579</v>
      </c>
      <c r="BA33" s="1022"/>
      <c r="BB33" s="1022"/>
      <c r="BC33" s="1022"/>
      <c r="BD33" s="1022"/>
      <c r="BE33" s="1086" t="s">
        <v>408</v>
      </c>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c r="A34" s="266">
        <v>7</v>
      </c>
      <c r="B34" s="1091" t="s">
        <v>409</v>
      </c>
      <c r="C34" s="1092"/>
      <c r="D34" s="1092"/>
      <c r="E34" s="1092"/>
      <c r="F34" s="1092"/>
      <c r="G34" s="1092"/>
      <c r="H34" s="1092"/>
      <c r="I34" s="1092"/>
      <c r="J34" s="1092"/>
      <c r="K34" s="1092"/>
      <c r="L34" s="1092"/>
      <c r="M34" s="1092"/>
      <c r="N34" s="1092"/>
      <c r="O34" s="1092"/>
      <c r="P34" s="1093"/>
      <c r="Q34" s="1097">
        <v>184</v>
      </c>
      <c r="R34" s="1098"/>
      <c r="S34" s="1098"/>
      <c r="T34" s="1098"/>
      <c r="U34" s="1098"/>
      <c r="V34" s="1098">
        <v>180</v>
      </c>
      <c r="W34" s="1098"/>
      <c r="X34" s="1098"/>
      <c r="Y34" s="1098"/>
      <c r="Z34" s="1098"/>
      <c r="AA34" s="1098">
        <f t="shared" ref="AA34:AA35" si="2">Q34-V34</f>
        <v>4</v>
      </c>
      <c r="AB34" s="1098"/>
      <c r="AC34" s="1098"/>
      <c r="AD34" s="1098"/>
      <c r="AE34" s="1099"/>
      <c r="AF34" s="1073">
        <v>4</v>
      </c>
      <c r="AG34" s="1074"/>
      <c r="AH34" s="1074"/>
      <c r="AI34" s="1074"/>
      <c r="AJ34" s="1075"/>
      <c r="AK34" s="1031">
        <v>109</v>
      </c>
      <c r="AL34" s="1022"/>
      <c r="AM34" s="1022"/>
      <c r="AN34" s="1022"/>
      <c r="AO34" s="1022"/>
      <c r="AP34" s="1022">
        <v>1191</v>
      </c>
      <c r="AQ34" s="1022"/>
      <c r="AR34" s="1022"/>
      <c r="AS34" s="1022"/>
      <c r="AT34" s="1022"/>
      <c r="AU34" s="1022">
        <v>1156</v>
      </c>
      <c r="AV34" s="1022"/>
      <c r="AW34" s="1022"/>
      <c r="AX34" s="1022"/>
      <c r="AY34" s="1022"/>
      <c r="AZ34" s="1022" t="s">
        <v>579</v>
      </c>
      <c r="BA34" s="1022"/>
      <c r="BB34" s="1022"/>
      <c r="BC34" s="1022"/>
      <c r="BD34" s="1022"/>
      <c r="BE34" s="1086" t="s">
        <v>408</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c r="A35" s="266">
        <v>8</v>
      </c>
      <c r="B35" s="1091" t="s">
        <v>410</v>
      </c>
      <c r="C35" s="1092"/>
      <c r="D35" s="1092"/>
      <c r="E35" s="1092"/>
      <c r="F35" s="1092"/>
      <c r="G35" s="1092"/>
      <c r="H35" s="1092"/>
      <c r="I35" s="1092"/>
      <c r="J35" s="1092"/>
      <c r="K35" s="1092"/>
      <c r="L35" s="1092"/>
      <c r="M35" s="1092"/>
      <c r="N35" s="1092"/>
      <c r="O35" s="1092"/>
      <c r="P35" s="1093"/>
      <c r="Q35" s="1097">
        <v>63</v>
      </c>
      <c r="R35" s="1098"/>
      <c r="S35" s="1098"/>
      <c r="T35" s="1098"/>
      <c r="U35" s="1098"/>
      <c r="V35" s="1098">
        <v>61</v>
      </c>
      <c r="W35" s="1098"/>
      <c r="X35" s="1098"/>
      <c r="Y35" s="1098"/>
      <c r="Z35" s="1098"/>
      <c r="AA35" s="1098">
        <f t="shared" si="2"/>
        <v>2</v>
      </c>
      <c r="AB35" s="1098"/>
      <c r="AC35" s="1098"/>
      <c r="AD35" s="1098"/>
      <c r="AE35" s="1099"/>
      <c r="AF35" s="1073">
        <v>2</v>
      </c>
      <c r="AG35" s="1074"/>
      <c r="AH35" s="1074"/>
      <c r="AI35" s="1074"/>
      <c r="AJ35" s="1075"/>
      <c r="AK35" s="1031">
        <v>39</v>
      </c>
      <c r="AL35" s="1022"/>
      <c r="AM35" s="1022"/>
      <c r="AN35" s="1022"/>
      <c r="AO35" s="1022"/>
      <c r="AP35" s="1022" t="s">
        <v>579</v>
      </c>
      <c r="AQ35" s="1022"/>
      <c r="AR35" s="1022"/>
      <c r="AS35" s="1022"/>
      <c r="AT35" s="1022"/>
      <c r="AU35" s="1022" t="s">
        <v>579</v>
      </c>
      <c r="AV35" s="1022"/>
      <c r="AW35" s="1022"/>
      <c r="AX35" s="1022"/>
      <c r="AY35" s="1022"/>
      <c r="AZ35" s="1022" t="s">
        <v>579</v>
      </c>
      <c r="BA35" s="1022"/>
      <c r="BB35" s="1022"/>
      <c r="BC35" s="1022"/>
      <c r="BD35" s="1022"/>
      <c r="BE35" s="1086" t="s">
        <v>408</v>
      </c>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c r="A36" s="266">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1"/>
      <c r="AL36" s="1022"/>
      <c r="AM36" s="1022"/>
      <c r="AN36" s="1022"/>
      <c r="AO36" s="1022"/>
      <c r="AP36" s="1022"/>
      <c r="AQ36" s="1022"/>
      <c r="AR36" s="1022"/>
      <c r="AS36" s="1022"/>
      <c r="AT36" s="1022"/>
      <c r="AU36" s="1022"/>
      <c r="AV36" s="1022"/>
      <c r="AW36" s="1022"/>
      <c r="AX36" s="1022"/>
      <c r="AY36" s="1022"/>
      <c r="AZ36" s="1096"/>
      <c r="BA36" s="1096"/>
      <c r="BB36" s="1096"/>
      <c r="BC36" s="1096"/>
      <c r="BD36" s="1096"/>
      <c r="BE36" s="1086"/>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1"/>
      <c r="AL37" s="1022"/>
      <c r="AM37" s="1022"/>
      <c r="AN37" s="1022"/>
      <c r="AO37" s="1022"/>
      <c r="AP37" s="1022"/>
      <c r="AQ37" s="1022"/>
      <c r="AR37" s="1022"/>
      <c r="AS37" s="1022"/>
      <c r="AT37" s="1022"/>
      <c r="AU37" s="1022"/>
      <c r="AV37" s="1022"/>
      <c r="AW37" s="1022"/>
      <c r="AX37" s="1022"/>
      <c r="AY37" s="1022"/>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1"/>
      <c r="AL38" s="1022"/>
      <c r="AM38" s="1022"/>
      <c r="AN38" s="1022"/>
      <c r="AO38" s="1022"/>
      <c r="AP38" s="1022"/>
      <c r="AQ38" s="1022"/>
      <c r="AR38" s="1022"/>
      <c r="AS38" s="1022"/>
      <c r="AT38" s="1022"/>
      <c r="AU38" s="1022"/>
      <c r="AV38" s="1022"/>
      <c r="AW38" s="1022"/>
      <c r="AX38" s="1022"/>
      <c r="AY38" s="1022"/>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1"/>
      <c r="AL39" s="1022"/>
      <c r="AM39" s="1022"/>
      <c r="AN39" s="1022"/>
      <c r="AO39" s="1022"/>
      <c r="AP39" s="1022"/>
      <c r="AQ39" s="1022"/>
      <c r="AR39" s="1022"/>
      <c r="AS39" s="1022"/>
      <c r="AT39" s="1022"/>
      <c r="AU39" s="1022"/>
      <c r="AV39" s="1022"/>
      <c r="AW39" s="1022"/>
      <c r="AX39" s="1022"/>
      <c r="AY39" s="1022"/>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1"/>
      <c r="AL40" s="1022"/>
      <c r="AM40" s="1022"/>
      <c r="AN40" s="1022"/>
      <c r="AO40" s="1022"/>
      <c r="AP40" s="1022"/>
      <c r="AQ40" s="1022"/>
      <c r="AR40" s="1022"/>
      <c r="AS40" s="1022"/>
      <c r="AT40" s="1022"/>
      <c r="AU40" s="1022"/>
      <c r="AV40" s="1022"/>
      <c r="AW40" s="1022"/>
      <c r="AX40" s="1022"/>
      <c r="AY40" s="1022"/>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1"/>
      <c r="AL41" s="1022"/>
      <c r="AM41" s="1022"/>
      <c r="AN41" s="1022"/>
      <c r="AO41" s="1022"/>
      <c r="AP41" s="1022"/>
      <c r="AQ41" s="1022"/>
      <c r="AR41" s="1022"/>
      <c r="AS41" s="1022"/>
      <c r="AT41" s="1022"/>
      <c r="AU41" s="1022"/>
      <c r="AV41" s="1022"/>
      <c r="AW41" s="1022"/>
      <c r="AX41" s="1022"/>
      <c r="AY41" s="1022"/>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1"/>
      <c r="AL42" s="1022"/>
      <c r="AM42" s="1022"/>
      <c r="AN42" s="1022"/>
      <c r="AO42" s="1022"/>
      <c r="AP42" s="1022"/>
      <c r="AQ42" s="1022"/>
      <c r="AR42" s="1022"/>
      <c r="AS42" s="1022"/>
      <c r="AT42" s="1022"/>
      <c r="AU42" s="1022"/>
      <c r="AV42" s="1022"/>
      <c r="AW42" s="1022"/>
      <c r="AX42" s="1022"/>
      <c r="AY42" s="1022"/>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1"/>
      <c r="AL43" s="1022"/>
      <c r="AM43" s="1022"/>
      <c r="AN43" s="1022"/>
      <c r="AO43" s="1022"/>
      <c r="AP43" s="1022"/>
      <c r="AQ43" s="1022"/>
      <c r="AR43" s="1022"/>
      <c r="AS43" s="1022"/>
      <c r="AT43" s="1022"/>
      <c r="AU43" s="1022"/>
      <c r="AV43" s="1022"/>
      <c r="AW43" s="1022"/>
      <c r="AX43" s="1022"/>
      <c r="AY43" s="1022"/>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1"/>
      <c r="AL44" s="1022"/>
      <c r="AM44" s="1022"/>
      <c r="AN44" s="1022"/>
      <c r="AO44" s="1022"/>
      <c r="AP44" s="1022"/>
      <c r="AQ44" s="1022"/>
      <c r="AR44" s="1022"/>
      <c r="AS44" s="1022"/>
      <c r="AT44" s="1022"/>
      <c r="AU44" s="1022"/>
      <c r="AV44" s="1022"/>
      <c r="AW44" s="1022"/>
      <c r="AX44" s="1022"/>
      <c r="AY44" s="1022"/>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1"/>
      <c r="AL45" s="1022"/>
      <c r="AM45" s="1022"/>
      <c r="AN45" s="1022"/>
      <c r="AO45" s="1022"/>
      <c r="AP45" s="1022"/>
      <c r="AQ45" s="1022"/>
      <c r="AR45" s="1022"/>
      <c r="AS45" s="1022"/>
      <c r="AT45" s="1022"/>
      <c r="AU45" s="1022"/>
      <c r="AV45" s="1022"/>
      <c r="AW45" s="1022"/>
      <c r="AX45" s="1022"/>
      <c r="AY45" s="1022"/>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1"/>
      <c r="AL46" s="1022"/>
      <c r="AM46" s="1022"/>
      <c r="AN46" s="1022"/>
      <c r="AO46" s="1022"/>
      <c r="AP46" s="1022"/>
      <c r="AQ46" s="1022"/>
      <c r="AR46" s="1022"/>
      <c r="AS46" s="1022"/>
      <c r="AT46" s="1022"/>
      <c r="AU46" s="1022"/>
      <c r="AV46" s="1022"/>
      <c r="AW46" s="1022"/>
      <c r="AX46" s="1022"/>
      <c r="AY46" s="1022"/>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1"/>
      <c r="AL47" s="1022"/>
      <c r="AM47" s="1022"/>
      <c r="AN47" s="1022"/>
      <c r="AO47" s="1022"/>
      <c r="AP47" s="1022"/>
      <c r="AQ47" s="1022"/>
      <c r="AR47" s="1022"/>
      <c r="AS47" s="1022"/>
      <c r="AT47" s="1022"/>
      <c r="AU47" s="1022"/>
      <c r="AV47" s="1022"/>
      <c r="AW47" s="1022"/>
      <c r="AX47" s="1022"/>
      <c r="AY47" s="1022"/>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1"/>
      <c r="AL48" s="1022"/>
      <c r="AM48" s="1022"/>
      <c r="AN48" s="1022"/>
      <c r="AO48" s="1022"/>
      <c r="AP48" s="1022"/>
      <c r="AQ48" s="1022"/>
      <c r="AR48" s="1022"/>
      <c r="AS48" s="1022"/>
      <c r="AT48" s="1022"/>
      <c r="AU48" s="1022"/>
      <c r="AV48" s="1022"/>
      <c r="AW48" s="1022"/>
      <c r="AX48" s="1022"/>
      <c r="AY48" s="1022"/>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1"/>
      <c r="AL49" s="1022"/>
      <c r="AM49" s="1022"/>
      <c r="AN49" s="1022"/>
      <c r="AO49" s="1022"/>
      <c r="AP49" s="1022"/>
      <c r="AQ49" s="1022"/>
      <c r="AR49" s="1022"/>
      <c r="AS49" s="1022"/>
      <c r="AT49" s="1022"/>
      <c r="AU49" s="1022"/>
      <c r="AV49" s="1022"/>
      <c r="AW49" s="1022"/>
      <c r="AX49" s="1022"/>
      <c r="AY49" s="1022"/>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411</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c r="A63" s="264" t="s">
        <v>388</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243</v>
      </c>
      <c r="AG63" s="1010"/>
      <c r="AH63" s="1010"/>
      <c r="AI63" s="1010"/>
      <c r="AJ63" s="1084"/>
      <c r="AK63" s="1085"/>
      <c r="AL63" s="1014"/>
      <c r="AM63" s="1014"/>
      <c r="AN63" s="1014"/>
      <c r="AO63" s="1014"/>
      <c r="AP63" s="1010">
        <f>AP32+AP33+AP34</f>
        <v>6435</v>
      </c>
      <c r="AQ63" s="1010"/>
      <c r="AR63" s="1010"/>
      <c r="AS63" s="1010"/>
      <c r="AT63" s="1010"/>
      <c r="AU63" s="1010">
        <f>AU32+AU33+AU34</f>
        <v>4926</v>
      </c>
      <c r="AV63" s="1010"/>
      <c r="AW63" s="1010"/>
      <c r="AX63" s="1010"/>
      <c r="AY63" s="1010"/>
      <c r="AZ63" s="1079"/>
      <c r="BA63" s="1079"/>
      <c r="BB63" s="1079"/>
      <c r="BC63" s="1079"/>
      <c r="BD63" s="1079"/>
      <c r="BE63" s="1011"/>
      <c r="BF63" s="1011"/>
      <c r="BG63" s="1011"/>
      <c r="BH63" s="1011"/>
      <c r="BI63" s="1012"/>
      <c r="BJ63" s="1080" t="s">
        <v>413</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c r="A66" s="1049" t="s">
        <v>415</v>
      </c>
      <c r="B66" s="1050"/>
      <c r="C66" s="1050"/>
      <c r="D66" s="1050"/>
      <c r="E66" s="1050"/>
      <c r="F66" s="1050"/>
      <c r="G66" s="1050"/>
      <c r="H66" s="1050"/>
      <c r="I66" s="1050"/>
      <c r="J66" s="1050"/>
      <c r="K66" s="1050"/>
      <c r="L66" s="1050"/>
      <c r="M66" s="1050"/>
      <c r="N66" s="1050"/>
      <c r="O66" s="1050"/>
      <c r="P66" s="1051"/>
      <c r="Q66" s="1055" t="s">
        <v>393</v>
      </c>
      <c r="R66" s="1056"/>
      <c r="S66" s="1056"/>
      <c r="T66" s="1056"/>
      <c r="U66" s="1057"/>
      <c r="V66" s="1055" t="s">
        <v>416</v>
      </c>
      <c r="W66" s="1056"/>
      <c r="X66" s="1056"/>
      <c r="Y66" s="1056"/>
      <c r="Z66" s="1057"/>
      <c r="AA66" s="1055" t="s">
        <v>417</v>
      </c>
      <c r="AB66" s="1056"/>
      <c r="AC66" s="1056"/>
      <c r="AD66" s="1056"/>
      <c r="AE66" s="1057"/>
      <c r="AF66" s="1061" t="s">
        <v>418</v>
      </c>
      <c r="AG66" s="1062"/>
      <c r="AH66" s="1062"/>
      <c r="AI66" s="1062"/>
      <c r="AJ66" s="1063"/>
      <c r="AK66" s="1055" t="s">
        <v>419</v>
      </c>
      <c r="AL66" s="1050"/>
      <c r="AM66" s="1050"/>
      <c r="AN66" s="1050"/>
      <c r="AO66" s="1051"/>
      <c r="AP66" s="1055" t="s">
        <v>420</v>
      </c>
      <c r="AQ66" s="1056"/>
      <c r="AR66" s="1056"/>
      <c r="AS66" s="1056"/>
      <c r="AT66" s="1057"/>
      <c r="AU66" s="1055" t="s">
        <v>421</v>
      </c>
      <c r="AV66" s="1056"/>
      <c r="AW66" s="1056"/>
      <c r="AX66" s="1056"/>
      <c r="AY66" s="1057"/>
      <c r="AZ66" s="1055" t="s">
        <v>375</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9" t="s">
        <v>580</v>
      </c>
      <c r="C68" s="1040"/>
      <c r="D68" s="1040"/>
      <c r="E68" s="1040"/>
      <c r="F68" s="1040"/>
      <c r="G68" s="1040"/>
      <c r="H68" s="1040"/>
      <c r="I68" s="1040"/>
      <c r="J68" s="1040"/>
      <c r="K68" s="1040"/>
      <c r="L68" s="1040"/>
      <c r="M68" s="1040"/>
      <c r="N68" s="1040"/>
      <c r="O68" s="1040"/>
      <c r="P68" s="1041"/>
      <c r="Q68" s="1042">
        <v>8778</v>
      </c>
      <c r="R68" s="1036"/>
      <c r="S68" s="1036"/>
      <c r="T68" s="1036"/>
      <c r="U68" s="1036"/>
      <c r="V68" s="1036">
        <v>8501</v>
      </c>
      <c r="W68" s="1036"/>
      <c r="X68" s="1036"/>
      <c r="Y68" s="1036"/>
      <c r="Z68" s="1036"/>
      <c r="AA68" s="1036">
        <v>276</v>
      </c>
      <c r="AB68" s="1036"/>
      <c r="AC68" s="1036"/>
      <c r="AD68" s="1036"/>
      <c r="AE68" s="1036"/>
      <c r="AF68" s="1036">
        <v>276</v>
      </c>
      <c r="AG68" s="1036"/>
      <c r="AH68" s="1036"/>
      <c r="AI68" s="1036"/>
      <c r="AJ68" s="1036"/>
      <c r="AK68" s="1036">
        <v>373</v>
      </c>
      <c r="AL68" s="1036"/>
      <c r="AM68" s="1036"/>
      <c r="AN68" s="1036"/>
      <c r="AO68" s="1036"/>
      <c r="AP68" s="1036" t="s">
        <v>579</v>
      </c>
      <c r="AQ68" s="1036"/>
      <c r="AR68" s="1036"/>
      <c r="AS68" s="1036"/>
      <c r="AT68" s="1036"/>
      <c r="AU68" s="1036" t="s">
        <v>579</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581</v>
      </c>
      <c r="C69" s="1026"/>
      <c r="D69" s="1026"/>
      <c r="E69" s="1026"/>
      <c r="F69" s="1026"/>
      <c r="G69" s="1026"/>
      <c r="H69" s="1026"/>
      <c r="I69" s="1026"/>
      <c r="J69" s="1026"/>
      <c r="K69" s="1026"/>
      <c r="L69" s="1026"/>
      <c r="M69" s="1026"/>
      <c r="N69" s="1026"/>
      <c r="O69" s="1026"/>
      <c r="P69" s="1027"/>
      <c r="Q69" s="1028">
        <v>116</v>
      </c>
      <c r="R69" s="1022"/>
      <c r="S69" s="1022"/>
      <c r="T69" s="1022"/>
      <c r="U69" s="1022"/>
      <c r="V69" s="1022">
        <v>93</v>
      </c>
      <c r="W69" s="1022"/>
      <c r="X69" s="1022"/>
      <c r="Y69" s="1022"/>
      <c r="Z69" s="1022"/>
      <c r="AA69" s="1022">
        <v>23</v>
      </c>
      <c r="AB69" s="1022"/>
      <c r="AC69" s="1022"/>
      <c r="AD69" s="1022"/>
      <c r="AE69" s="1022"/>
      <c r="AF69" s="1022">
        <v>23</v>
      </c>
      <c r="AG69" s="1022"/>
      <c r="AH69" s="1022"/>
      <c r="AI69" s="1022"/>
      <c r="AJ69" s="1022"/>
      <c r="AK69" s="1022">
        <v>12</v>
      </c>
      <c r="AL69" s="1022"/>
      <c r="AM69" s="1022"/>
      <c r="AN69" s="1022"/>
      <c r="AO69" s="1022"/>
      <c r="AP69" s="1022" t="s">
        <v>579</v>
      </c>
      <c r="AQ69" s="1022"/>
      <c r="AR69" s="1022"/>
      <c r="AS69" s="1022"/>
      <c r="AT69" s="1022"/>
      <c r="AU69" s="1022" t="s">
        <v>579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597</v>
      </c>
      <c r="C70" s="1026"/>
      <c r="D70" s="1026"/>
      <c r="E70" s="1026"/>
      <c r="F70" s="1026"/>
      <c r="G70" s="1026"/>
      <c r="H70" s="1026"/>
      <c r="I70" s="1026"/>
      <c r="J70" s="1026"/>
      <c r="K70" s="1026"/>
      <c r="L70" s="1026"/>
      <c r="M70" s="1026"/>
      <c r="N70" s="1026"/>
      <c r="O70" s="1026"/>
      <c r="P70" s="1027"/>
      <c r="Q70" s="1028">
        <v>265</v>
      </c>
      <c r="R70" s="1022"/>
      <c r="S70" s="1022"/>
      <c r="T70" s="1022"/>
      <c r="U70" s="1022"/>
      <c r="V70" s="1022">
        <v>248</v>
      </c>
      <c r="W70" s="1022"/>
      <c r="X70" s="1022"/>
      <c r="Y70" s="1022"/>
      <c r="Z70" s="1022"/>
      <c r="AA70" s="1022">
        <v>17</v>
      </c>
      <c r="AB70" s="1022"/>
      <c r="AC70" s="1022"/>
      <c r="AD70" s="1022"/>
      <c r="AE70" s="1022"/>
      <c r="AF70" s="1022">
        <v>17</v>
      </c>
      <c r="AG70" s="1022"/>
      <c r="AH70" s="1022"/>
      <c r="AI70" s="1022"/>
      <c r="AJ70" s="1022"/>
      <c r="AK70" s="1022">
        <v>151</v>
      </c>
      <c r="AL70" s="1022"/>
      <c r="AM70" s="1022"/>
      <c r="AN70" s="1022"/>
      <c r="AO70" s="1022"/>
      <c r="AP70" s="1022" t="s">
        <v>579</v>
      </c>
      <c r="AQ70" s="1022"/>
      <c r="AR70" s="1022"/>
      <c r="AS70" s="1022"/>
      <c r="AT70" s="1022"/>
      <c r="AU70" s="1022" t="s">
        <v>579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582</v>
      </c>
      <c r="C71" s="1026"/>
      <c r="D71" s="1026"/>
      <c r="E71" s="1026"/>
      <c r="F71" s="1026"/>
      <c r="G71" s="1026"/>
      <c r="H71" s="1026"/>
      <c r="I71" s="1026"/>
      <c r="J71" s="1026"/>
      <c r="K71" s="1026"/>
      <c r="L71" s="1026"/>
      <c r="M71" s="1026"/>
      <c r="N71" s="1026"/>
      <c r="O71" s="1026"/>
      <c r="P71" s="1027"/>
      <c r="Q71" s="1028">
        <v>545</v>
      </c>
      <c r="R71" s="1022"/>
      <c r="S71" s="1022"/>
      <c r="T71" s="1022"/>
      <c r="U71" s="1022"/>
      <c r="V71" s="1022">
        <v>409</v>
      </c>
      <c r="W71" s="1022"/>
      <c r="X71" s="1022"/>
      <c r="Y71" s="1022"/>
      <c r="Z71" s="1022"/>
      <c r="AA71" s="1022">
        <v>136</v>
      </c>
      <c r="AB71" s="1022"/>
      <c r="AC71" s="1022"/>
      <c r="AD71" s="1022"/>
      <c r="AE71" s="1022"/>
      <c r="AF71" s="1022">
        <v>136</v>
      </c>
      <c r="AG71" s="1022"/>
      <c r="AH71" s="1022"/>
      <c r="AI71" s="1022"/>
      <c r="AJ71" s="1022"/>
      <c r="AK71" s="1022" t="s">
        <v>579</v>
      </c>
      <c r="AL71" s="1022"/>
      <c r="AM71" s="1022"/>
      <c r="AN71" s="1022"/>
      <c r="AO71" s="1022"/>
      <c r="AP71" s="1022" t="s">
        <v>579</v>
      </c>
      <c r="AQ71" s="1022"/>
      <c r="AR71" s="1022"/>
      <c r="AS71" s="1022"/>
      <c r="AT71" s="1022"/>
      <c r="AU71" s="1022" t="s">
        <v>579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583</v>
      </c>
      <c r="C72" s="1026"/>
      <c r="D72" s="1026"/>
      <c r="E72" s="1026"/>
      <c r="F72" s="1026"/>
      <c r="G72" s="1026"/>
      <c r="H72" s="1026"/>
      <c r="I72" s="1026"/>
      <c r="J72" s="1026"/>
      <c r="K72" s="1026"/>
      <c r="L72" s="1026"/>
      <c r="M72" s="1026"/>
      <c r="N72" s="1026"/>
      <c r="O72" s="1026"/>
      <c r="P72" s="1027"/>
      <c r="Q72" s="1028">
        <v>152075</v>
      </c>
      <c r="R72" s="1022"/>
      <c r="S72" s="1022"/>
      <c r="T72" s="1022"/>
      <c r="U72" s="1022"/>
      <c r="V72" s="1022">
        <v>147885</v>
      </c>
      <c r="W72" s="1022"/>
      <c r="X72" s="1022"/>
      <c r="Y72" s="1022"/>
      <c r="Z72" s="1022"/>
      <c r="AA72" s="1022">
        <v>4190</v>
      </c>
      <c r="AB72" s="1022"/>
      <c r="AC72" s="1022"/>
      <c r="AD72" s="1022"/>
      <c r="AE72" s="1022"/>
      <c r="AF72" s="1022">
        <v>4190</v>
      </c>
      <c r="AG72" s="1022"/>
      <c r="AH72" s="1022"/>
      <c r="AI72" s="1022"/>
      <c r="AJ72" s="1022"/>
      <c r="AK72" s="1022">
        <v>1425</v>
      </c>
      <c r="AL72" s="1022"/>
      <c r="AM72" s="1022"/>
      <c r="AN72" s="1022"/>
      <c r="AO72" s="1022"/>
      <c r="AP72" s="1022" t="s">
        <v>579</v>
      </c>
      <c r="AQ72" s="1022"/>
      <c r="AR72" s="1022"/>
      <c r="AS72" s="1022"/>
      <c r="AT72" s="1022"/>
      <c r="AU72" s="1022" t="s">
        <v>579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598</v>
      </c>
      <c r="C73" s="1026"/>
      <c r="D73" s="1026"/>
      <c r="E73" s="1026"/>
      <c r="F73" s="1026"/>
      <c r="G73" s="1026"/>
      <c r="H73" s="1026"/>
      <c r="I73" s="1026"/>
      <c r="J73" s="1026"/>
      <c r="K73" s="1026"/>
      <c r="L73" s="1026"/>
      <c r="M73" s="1026"/>
      <c r="N73" s="1026"/>
      <c r="O73" s="1026"/>
      <c r="P73" s="1027"/>
      <c r="Q73" s="1028">
        <v>729</v>
      </c>
      <c r="R73" s="1022"/>
      <c r="S73" s="1022"/>
      <c r="T73" s="1022"/>
      <c r="U73" s="1022"/>
      <c r="V73" s="1022">
        <v>719</v>
      </c>
      <c r="W73" s="1022"/>
      <c r="X73" s="1022"/>
      <c r="Y73" s="1022"/>
      <c r="Z73" s="1022"/>
      <c r="AA73" s="1022">
        <v>10</v>
      </c>
      <c r="AB73" s="1022"/>
      <c r="AC73" s="1022"/>
      <c r="AD73" s="1022"/>
      <c r="AE73" s="1022"/>
      <c r="AF73" s="1022">
        <v>10</v>
      </c>
      <c r="AG73" s="1022"/>
      <c r="AH73" s="1022"/>
      <c r="AI73" s="1022"/>
      <c r="AJ73" s="1022"/>
      <c r="AK73" s="1022" t="s">
        <v>579</v>
      </c>
      <c r="AL73" s="1022"/>
      <c r="AM73" s="1022"/>
      <c r="AN73" s="1022"/>
      <c r="AO73" s="1022"/>
      <c r="AP73" s="1022" t="s">
        <v>579</v>
      </c>
      <c r="AQ73" s="1022"/>
      <c r="AR73" s="1022"/>
      <c r="AS73" s="1022"/>
      <c r="AT73" s="1022"/>
      <c r="AU73" s="1022" t="s">
        <v>579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584</v>
      </c>
      <c r="C74" s="1026"/>
      <c r="D74" s="1026"/>
      <c r="E74" s="1026"/>
      <c r="F74" s="1026"/>
      <c r="G74" s="1026"/>
      <c r="H74" s="1026"/>
      <c r="I74" s="1026"/>
      <c r="J74" s="1026"/>
      <c r="K74" s="1026"/>
      <c r="L74" s="1026"/>
      <c r="M74" s="1026"/>
      <c r="N74" s="1026"/>
      <c r="O74" s="1026"/>
      <c r="P74" s="1027"/>
      <c r="Q74" s="1029">
        <v>3226</v>
      </c>
      <c r="R74" s="1030"/>
      <c r="S74" s="1030"/>
      <c r="T74" s="1030"/>
      <c r="U74" s="1031"/>
      <c r="V74" s="1032">
        <v>3143</v>
      </c>
      <c r="W74" s="1030"/>
      <c r="X74" s="1030"/>
      <c r="Y74" s="1030"/>
      <c r="Z74" s="1031"/>
      <c r="AA74" s="1032">
        <v>82</v>
      </c>
      <c r="AB74" s="1030"/>
      <c r="AC74" s="1030"/>
      <c r="AD74" s="1030"/>
      <c r="AE74" s="1031"/>
      <c r="AF74" s="1032">
        <v>82</v>
      </c>
      <c r="AG74" s="1030"/>
      <c r="AH74" s="1030"/>
      <c r="AI74" s="1030"/>
      <c r="AJ74" s="1031"/>
      <c r="AK74" s="1022" t="s">
        <v>579</v>
      </c>
      <c r="AL74" s="1022"/>
      <c r="AM74" s="1022"/>
      <c r="AN74" s="1022"/>
      <c r="AO74" s="1022"/>
      <c r="AP74" s="1032">
        <v>36</v>
      </c>
      <c r="AQ74" s="1030"/>
      <c r="AR74" s="1030"/>
      <c r="AS74" s="1030"/>
      <c r="AT74" s="1031"/>
      <c r="AU74" s="1032">
        <v>8</v>
      </c>
      <c r="AV74" s="1030"/>
      <c r="AW74" s="1030"/>
      <c r="AX74" s="1030"/>
      <c r="AY74" s="1031"/>
      <c r="AZ74" s="1033"/>
      <c r="BA74" s="1034"/>
      <c r="BB74" s="1034"/>
      <c r="BC74" s="1034"/>
      <c r="BD74" s="1035"/>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585</v>
      </c>
      <c r="C75" s="1026"/>
      <c r="D75" s="1026"/>
      <c r="E75" s="1026"/>
      <c r="F75" s="1026"/>
      <c r="G75" s="1026"/>
      <c r="H75" s="1026"/>
      <c r="I75" s="1026"/>
      <c r="J75" s="1026"/>
      <c r="K75" s="1026"/>
      <c r="L75" s="1026"/>
      <c r="M75" s="1026"/>
      <c r="N75" s="1026"/>
      <c r="O75" s="1026"/>
      <c r="P75" s="1027"/>
      <c r="Q75" s="1029">
        <v>698</v>
      </c>
      <c r="R75" s="1030"/>
      <c r="S75" s="1030"/>
      <c r="T75" s="1030"/>
      <c r="U75" s="1031"/>
      <c r="V75" s="1032">
        <v>628</v>
      </c>
      <c r="W75" s="1030"/>
      <c r="X75" s="1030"/>
      <c r="Y75" s="1030"/>
      <c r="Z75" s="1031"/>
      <c r="AA75" s="1032">
        <v>70</v>
      </c>
      <c r="AB75" s="1030"/>
      <c r="AC75" s="1030"/>
      <c r="AD75" s="1030"/>
      <c r="AE75" s="1031"/>
      <c r="AF75" s="1032">
        <v>70</v>
      </c>
      <c r="AG75" s="1030"/>
      <c r="AH75" s="1030"/>
      <c r="AI75" s="1030"/>
      <c r="AJ75" s="1031"/>
      <c r="AK75" s="1032">
        <v>5</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586</v>
      </c>
      <c r="C76" s="1026"/>
      <c r="D76" s="1026"/>
      <c r="E76" s="1026"/>
      <c r="F76" s="1026"/>
      <c r="G76" s="1026"/>
      <c r="H76" s="1026"/>
      <c r="I76" s="1026"/>
      <c r="J76" s="1026"/>
      <c r="K76" s="1026"/>
      <c r="L76" s="1026"/>
      <c r="M76" s="1026"/>
      <c r="N76" s="1026"/>
      <c r="O76" s="1026"/>
      <c r="P76" s="1027"/>
      <c r="Q76" s="1029">
        <v>4</v>
      </c>
      <c r="R76" s="1030"/>
      <c r="S76" s="1030"/>
      <c r="T76" s="1030"/>
      <c r="U76" s="1031"/>
      <c r="V76" s="1032">
        <v>3</v>
      </c>
      <c r="W76" s="1030"/>
      <c r="X76" s="1030"/>
      <c r="Y76" s="1030"/>
      <c r="Z76" s="1031"/>
      <c r="AA76" s="1032">
        <v>1</v>
      </c>
      <c r="AB76" s="1030"/>
      <c r="AC76" s="1030"/>
      <c r="AD76" s="1030"/>
      <c r="AE76" s="1031"/>
      <c r="AF76" s="1032">
        <v>1</v>
      </c>
      <c r="AG76" s="1030"/>
      <c r="AH76" s="1030"/>
      <c r="AI76" s="1030"/>
      <c r="AJ76" s="1031"/>
      <c r="AK76" s="1032" t="s">
        <v>517</v>
      </c>
      <c r="AL76" s="1030"/>
      <c r="AM76" s="1030"/>
      <c r="AN76" s="1030"/>
      <c r="AO76" s="1031"/>
      <c r="AP76" s="1032" t="s">
        <v>517</v>
      </c>
      <c r="AQ76" s="1030"/>
      <c r="AR76" s="1030"/>
      <c r="AS76" s="1030"/>
      <c r="AT76" s="1031"/>
      <c r="AU76" s="1032" t="s">
        <v>517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587</v>
      </c>
      <c r="C77" s="1026"/>
      <c r="D77" s="1026"/>
      <c r="E77" s="1026"/>
      <c r="F77" s="1026"/>
      <c r="G77" s="1026"/>
      <c r="H77" s="1026"/>
      <c r="I77" s="1026"/>
      <c r="J77" s="1026"/>
      <c r="K77" s="1026"/>
      <c r="L77" s="1026"/>
      <c r="M77" s="1026"/>
      <c r="N77" s="1026"/>
      <c r="O77" s="1026"/>
      <c r="P77" s="1027"/>
      <c r="Q77" s="1029">
        <v>269</v>
      </c>
      <c r="R77" s="1030"/>
      <c r="S77" s="1030"/>
      <c r="T77" s="1030"/>
      <c r="U77" s="1031"/>
      <c r="V77" s="1032">
        <v>178</v>
      </c>
      <c r="W77" s="1030"/>
      <c r="X77" s="1030"/>
      <c r="Y77" s="1030"/>
      <c r="Z77" s="1031"/>
      <c r="AA77" s="1032">
        <v>90</v>
      </c>
      <c r="AB77" s="1030"/>
      <c r="AC77" s="1030"/>
      <c r="AD77" s="1030"/>
      <c r="AE77" s="1031"/>
      <c r="AF77" s="1032">
        <v>90</v>
      </c>
      <c r="AG77" s="1030"/>
      <c r="AH77" s="1030"/>
      <c r="AI77" s="1030"/>
      <c r="AJ77" s="1031"/>
      <c r="AK77" s="1032">
        <v>73</v>
      </c>
      <c r="AL77" s="1030"/>
      <c r="AM77" s="1030"/>
      <c r="AN77" s="1030"/>
      <c r="AO77" s="1031"/>
      <c r="AP77" s="1022" t="s">
        <v>579</v>
      </c>
      <c r="AQ77" s="1022"/>
      <c r="AR77" s="1022"/>
      <c r="AS77" s="1022"/>
      <c r="AT77" s="1022"/>
      <c r="AU77" s="1022" t="s">
        <v>579</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588</v>
      </c>
      <c r="C78" s="1026"/>
      <c r="D78" s="1026"/>
      <c r="E78" s="1026"/>
      <c r="F78" s="1026"/>
      <c r="G78" s="1026"/>
      <c r="H78" s="1026"/>
      <c r="I78" s="1026"/>
      <c r="J78" s="1026"/>
      <c r="K78" s="1026"/>
      <c r="L78" s="1026"/>
      <c r="M78" s="1026"/>
      <c r="N78" s="1026"/>
      <c r="O78" s="1026"/>
      <c r="P78" s="1027"/>
      <c r="Q78" s="1028">
        <v>74</v>
      </c>
      <c r="R78" s="1022"/>
      <c r="S78" s="1022"/>
      <c r="T78" s="1022"/>
      <c r="U78" s="1022"/>
      <c r="V78" s="1022">
        <v>74</v>
      </c>
      <c r="W78" s="1022"/>
      <c r="X78" s="1022"/>
      <c r="Y78" s="1022"/>
      <c r="Z78" s="1022"/>
      <c r="AA78" s="1022" t="s">
        <v>579</v>
      </c>
      <c r="AB78" s="1022"/>
      <c r="AC78" s="1022"/>
      <c r="AD78" s="1022"/>
      <c r="AE78" s="1022"/>
      <c r="AF78" s="1022" t="s">
        <v>579</v>
      </c>
      <c r="AG78" s="1022"/>
      <c r="AH78" s="1022"/>
      <c r="AI78" s="1022"/>
      <c r="AJ78" s="1022"/>
      <c r="AK78" s="1022" t="s">
        <v>579</v>
      </c>
      <c r="AL78" s="1022"/>
      <c r="AM78" s="1022"/>
      <c r="AN78" s="1022"/>
      <c r="AO78" s="1022"/>
      <c r="AP78" s="1022" t="s">
        <v>579</v>
      </c>
      <c r="AQ78" s="1022"/>
      <c r="AR78" s="1022"/>
      <c r="AS78" s="1022"/>
      <c r="AT78" s="1022"/>
      <c r="AU78" s="1022" t="s">
        <v>579</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AF68+AF69+AF70+AF71+AF72+AF73+AF74+AF75+AF76+AF77</f>
        <v>4895</v>
      </c>
      <c r="AG88" s="1010"/>
      <c r="AH88" s="1010"/>
      <c r="AI88" s="1010"/>
      <c r="AJ88" s="1010"/>
      <c r="AK88" s="1014"/>
      <c r="AL88" s="1014"/>
      <c r="AM88" s="1014"/>
      <c r="AN88" s="1014"/>
      <c r="AO88" s="1014"/>
      <c r="AP88" s="1010">
        <f>AP74</f>
        <v>36</v>
      </c>
      <c r="AQ88" s="1010"/>
      <c r="AR88" s="1010"/>
      <c r="AS88" s="1010"/>
      <c r="AT88" s="1010"/>
      <c r="AU88" s="1010">
        <f>AU74</f>
        <v>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CR7+CR8+CR9+CR10</f>
        <v>139</v>
      </c>
      <c r="CS102" s="1002"/>
      <c r="CT102" s="1002"/>
      <c r="CU102" s="1002"/>
      <c r="CV102" s="1003"/>
      <c r="CW102" s="1001" t="s">
        <v>517</v>
      </c>
      <c r="CX102" s="1002"/>
      <c r="CY102" s="1002"/>
      <c r="CZ102" s="1002"/>
      <c r="DA102" s="1003"/>
      <c r="DB102" s="1001" t="s">
        <v>517</v>
      </c>
      <c r="DC102" s="1002"/>
      <c r="DD102" s="1002"/>
      <c r="DE102" s="1002"/>
      <c r="DF102" s="1003"/>
      <c r="DG102" s="1001" t="s">
        <v>517</v>
      </c>
      <c r="DH102" s="1002"/>
      <c r="DI102" s="1002"/>
      <c r="DJ102" s="1002"/>
      <c r="DK102" s="1003"/>
      <c r="DL102" s="1001" t="s">
        <v>517</v>
      </c>
      <c r="DM102" s="1002"/>
      <c r="DN102" s="1002"/>
      <c r="DO102" s="1002"/>
      <c r="DP102" s="1003"/>
      <c r="DQ102" s="1001" t="s">
        <v>517</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307</v>
      </c>
      <c r="AG109" s="945"/>
      <c r="AH109" s="945"/>
      <c r="AI109" s="945"/>
      <c r="AJ109" s="946"/>
      <c r="AK109" s="947" t="s">
        <v>306</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307</v>
      </c>
      <c r="BW109" s="945"/>
      <c r="BX109" s="945"/>
      <c r="BY109" s="945"/>
      <c r="BZ109" s="946"/>
      <c r="CA109" s="947" t="s">
        <v>306</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307</v>
      </c>
      <c r="DM109" s="945"/>
      <c r="DN109" s="945"/>
      <c r="DO109" s="945"/>
      <c r="DP109" s="946"/>
      <c r="DQ109" s="947" t="s">
        <v>306</v>
      </c>
      <c r="DR109" s="945"/>
      <c r="DS109" s="945"/>
      <c r="DT109" s="945"/>
      <c r="DU109" s="946"/>
      <c r="DV109" s="947" t="s">
        <v>432</v>
      </c>
      <c r="DW109" s="945"/>
      <c r="DX109" s="945"/>
      <c r="DY109" s="945"/>
      <c r="DZ109" s="976"/>
    </row>
    <row r="110" spans="1:131" s="246" customFormat="1" ht="26.25" customHeight="1">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1168031</v>
      </c>
      <c r="AB110" s="938"/>
      <c r="AC110" s="938"/>
      <c r="AD110" s="938"/>
      <c r="AE110" s="939"/>
      <c r="AF110" s="940">
        <v>1137270</v>
      </c>
      <c r="AG110" s="938"/>
      <c r="AH110" s="938"/>
      <c r="AI110" s="938"/>
      <c r="AJ110" s="939"/>
      <c r="AK110" s="940">
        <v>1141481</v>
      </c>
      <c r="AL110" s="938"/>
      <c r="AM110" s="938"/>
      <c r="AN110" s="938"/>
      <c r="AO110" s="939"/>
      <c r="AP110" s="941">
        <v>19.899999999999999</v>
      </c>
      <c r="AQ110" s="942"/>
      <c r="AR110" s="942"/>
      <c r="AS110" s="942"/>
      <c r="AT110" s="943"/>
      <c r="AU110" s="977" t="s">
        <v>73</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10542505</v>
      </c>
      <c r="BR110" s="885"/>
      <c r="BS110" s="885"/>
      <c r="BT110" s="885"/>
      <c r="BU110" s="885"/>
      <c r="BV110" s="885">
        <v>10318678</v>
      </c>
      <c r="BW110" s="885"/>
      <c r="BX110" s="885"/>
      <c r="BY110" s="885"/>
      <c r="BZ110" s="885"/>
      <c r="CA110" s="885">
        <v>9971221</v>
      </c>
      <c r="CB110" s="885"/>
      <c r="CC110" s="885"/>
      <c r="CD110" s="885"/>
      <c r="CE110" s="885"/>
      <c r="CF110" s="909">
        <v>173.8</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413</v>
      </c>
      <c r="DH110" s="885"/>
      <c r="DI110" s="885"/>
      <c r="DJ110" s="885"/>
      <c r="DK110" s="885"/>
      <c r="DL110" s="885" t="s">
        <v>413</v>
      </c>
      <c r="DM110" s="885"/>
      <c r="DN110" s="885"/>
      <c r="DO110" s="885"/>
      <c r="DP110" s="885"/>
      <c r="DQ110" s="885" t="s">
        <v>390</v>
      </c>
      <c r="DR110" s="885"/>
      <c r="DS110" s="885"/>
      <c r="DT110" s="885"/>
      <c r="DU110" s="885"/>
      <c r="DV110" s="886" t="s">
        <v>390</v>
      </c>
      <c r="DW110" s="886"/>
      <c r="DX110" s="886"/>
      <c r="DY110" s="886"/>
      <c r="DZ110" s="887"/>
    </row>
    <row r="111" spans="1:131" s="246" customFormat="1" ht="26.25" customHeight="1">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413</v>
      </c>
      <c r="AB111" s="966"/>
      <c r="AC111" s="966"/>
      <c r="AD111" s="966"/>
      <c r="AE111" s="967"/>
      <c r="AF111" s="968" t="s">
        <v>390</v>
      </c>
      <c r="AG111" s="966"/>
      <c r="AH111" s="966"/>
      <c r="AI111" s="966"/>
      <c r="AJ111" s="967"/>
      <c r="AK111" s="968" t="s">
        <v>413</v>
      </c>
      <c r="AL111" s="966"/>
      <c r="AM111" s="966"/>
      <c r="AN111" s="966"/>
      <c r="AO111" s="967"/>
      <c r="AP111" s="969" t="s">
        <v>390</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v>31441</v>
      </c>
      <c r="BR111" s="857"/>
      <c r="BS111" s="857"/>
      <c r="BT111" s="857"/>
      <c r="BU111" s="857"/>
      <c r="BV111" s="857">
        <v>19840</v>
      </c>
      <c r="BW111" s="857"/>
      <c r="BX111" s="857"/>
      <c r="BY111" s="857"/>
      <c r="BZ111" s="857"/>
      <c r="CA111" s="857">
        <v>10958</v>
      </c>
      <c r="CB111" s="857"/>
      <c r="CC111" s="857"/>
      <c r="CD111" s="857"/>
      <c r="CE111" s="857"/>
      <c r="CF111" s="918">
        <v>0.2</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390</v>
      </c>
      <c r="DH111" s="857"/>
      <c r="DI111" s="857"/>
      <c r="DJ111" s="857"/>
      <c r="DK111" s="857"/>
      <c r="DL111" s="857" t="s">
        <v>413</v>
      </c>
      <c r="DM111" s="857"/>
      <c r="DN111" s="857"/>
      <c r="DO111" s="857"/>
      <c r="DP111" s="857"/>
      <c r="DQ111" s="857" t="s">
        <v>413</v>
      </c>
      <c r="DR111" s="857"/>
      <c r="DS111" s="857"/>
      <c r="DT111" s="857"/>
      <c r="DU111" s="857"/>
      <c r="DV111" s="834" t="s">
        <v>139</v>
      </c>
      <c r="DW111" s="834"/>
      <c r="DX111" s="834"/>
      <c r="DY111" s="834"/>
      <c r="DZ111" s="835"/>
    </row>
    <row r="112" spans="1:131" s="246" customFormat="1" ht="26.25" customHeight="1">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443</v>
      </c>
      <c r="AB112" s="820"/>
      <c r="AC112" s="820"/>
      <c r="AD112" s="820"/>
      <c r="AE112" s="821"/>
      <c r="AF112" s="822" t="s">
        <v>390</v>
      </c>
      <c r="AG112" s="820"/>
      <c r="AH112" s="820"/>
      <c r="AI112" s="820"/>
      <c r="AJ112" s="821"/>
      <c r="AK112" s="822" t="s">
        <v>413</v>
      </c>
      <c r="AL112" s="820"/>
      <c r="AM112" s="820"/>
      <c r="AN112" s="820"/>
      <c r="AO112" s="821"/>
      <c r="AP112" s="867" t="s">
        <v>443</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5448948</v>
      </c>
      <c r="BR112" s="857"/>
      <c r="BS112" s="857"/>
      <c r="BT112" s="857"/>
      <c r="BU112" s="857"/>
      <c r="BV112" s="857">
        <v>5271384</v>
      </c>
      <c r="BW112" s="857"/>
      <c r="BX112" s="857"/>
      <c r="BY112" s="857"/>
      <c r="BZ112" s="857"/>
      <c r="CA112" s="857">
        <v>4926479</v>
      </c>
      <c r="CB112" s="857"/>
      <c r="CC112" s="857"/>
      <c r="CD112" s="857"/>
      <c r="CE112" s="857"/>
      <c r="CF112" s="918">
        <v>85.9</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390</v>
      </c>
      <c r="DH112" s="857"/>
      <c r="DI112" s="857"/>
      <c r="DJ112" s="857"/>
      <c r="DK112" s="857"/>
      <c r="DL112" s="857" t="s">
        <v>446</v>
      </c>
      <c r="DM112" s="857"/>
      <c r="DN112" s="857"/>
      <c r="DO112" s="857"/>
      <c r="DP112" s="857"/>
      <c r="DQ112" s="857" t="s">
        <v>443</v>
      </c>
      <c r="DR112" s="857"/>
      <c r="DS112" s="857"/>
      <c r="DT112" s="857"/>
      <c r="DU112" s="857"/>
      <c r="DV112" s="834" t="s">
        <v>390</v>
      </c>
      <c r="DW112" s="834"/>
      <c r="DX112" s="834"/>
      <c r="DY112" s="834"/>
      <c r="DZ112" s="835"/>
    </row>
    <row r="113" spans="1:130" s="246" customFormat="1" ht="26.25" customHeight="1">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454133</v>
      </c>
      <c r="AB113" s="966"/>
      <c r="AC113" s="966"/>
      <c r="AD113" s="966"/>
      <c r="AE113" s="967"/>
      <c r="AF113" s="968">
        <v>465179</v>
      </c>
      <c r="AG113" s="966"/>
      <c r="AH113" s="966"/>
      <c r="AI113" s="966"/>
      <c r="AJ113" s="967"/>
      <c r="AK113" s="968">
        <v>467973</v>
      </c>
      <c r="AL113" s="966"/>
      <c r="AM113" s="966"/>
      <c r="AN113" s="966"/>
      <c r="AO113" s="967"/>
      <c r="AP113" s="969">
        <v>8.1999999999999993</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19244</v>
      </c>
      <c r="BR113" s="857"/>
      <c r="BS113" s="857"/>
      <c r="BT113" s="857"/>
      <c r="BU113" s="857"/>
      <c r="BV113" s="857">
        <v>13434</v>
      </c>
      <c r="BW113" s="857"/>
      <c r="BX113" s="857"/>
      <c r="BY113" s="857"/>
      <c r="BZ113" s="857"/>
      <c r="CA113" s="857">
        <v>8004</v>
      </c>
      <c r="CB113" s="857"/>
      <c r="CC113" s="857"/>
      <c r="CD113" s="857"/>
      <c r="CE113" s="857"/>
      <c r="CF113" s="918">
        <v>0.1</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390</v>
      </c>
      <c r="DH113" s="820"/>
      <c r="DI113" s="820"/>
      <c r="DJ113" s="820"/>
      <c r="DK113" s="821"/>
      <c r="DL113" s="822" t="s">
        <v>139</v>
      </c>
      <c r="DM113" s="820"/>
      <c r="DN113" s="820"/>
      <c r="DO113" s="820"/>
      <c r="DP113" s="821"/>
      <c r="DQ113" s="822" t="s">
        <v>139</v>
      </c>
      <c r="DR113" s="820"/>
      <c r="DS113" s="820"/>
      <c r="DT113" s="820"/>
      <c r="DU113" s="821"/>
      <c r="DV113" s="867" t="s">
        <v>413</v>
      </c>
      <c r="DW113" s="868"/>
      <c r="DX113" s="868"/>
      <c r="DY113" s="868"/>
      <c r="DZ113" s="869"/>
    </row>
    <row r="114" spans="1:130" s="246" customFormat="1" ht="26.25" customHeight="1">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7925</v>
      </c>
      <c r="AB114" s="820"/>
      <c r="AC114" s="820"/>
      <c r="AD114" s="820"/>
      <c r="AE114" s="821"/>
      <c r="AF114" s="822">
        <v>5444</v>
      </c>
      <c r="AG114" s="820"/>
      <c r="AH114" s="820"/>
      <c r="AI114" s="820"/>
      <c r="AJ114" s="821"/>
      <c r="AK114" s="822">
        <v>5030</v>
      </c>
      <c r="AL114" s="820"/>
      <c r="AM114" s="820"/>
      <c r="AN114" s="820"/>
      <c r="AO114" s="821"/>
      <c r="AP114" s="867">
        <v>0.1</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1177571</v>
      </c>
      <c r="BR114" s="857"/>
      <c r="BS114" s="857"/>
      <c r="BT114" s="857"/>
      <c r="BU114" s="857"/>
      <c r="BV114" s="857">
        <v>1147206</v>
      </c>
      <c r="BW114" s="857"/>
      <c r="BX114" s="857"/>
      <c r="BY114" s="857"/>
      <c r="BZ114" s="857"/>
      <c r="CA114" s="857">
        <v>1172497</v>
      </c>
      <c r="CB114" s="857"/>
      <c r="CC114" s="857"/>
      <c r="CD114" s="857"/>
      <c r="CE114" s="857"/>
      <c r="CF114" s="918">
        <v>20.399999999999999</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139</v>
      </c>
      <c r="DH114" s="820"/>
      <c r="DI114" s="820"/>
      <c r="DJ114" s="820"/>
      <c r="DK114" s="821"/>
      <c r="DL114" s="822" t="s">
        <v>413</v>
      </c>
      <c r="DM114" s="820"/>
      <c r="DN114" s="820"/>
      <c r="DO114" s="820"/>
      <c r="DP114" s="821"/>
      <c r="DQ114" s="822" t="s">
        <v>443</v>
      </c>
      <c r="DR114" s="820"/>
      <c r="DS114" s="820"/>
      <c r="DT114" s="820"/>
      <c r="DU114" s="821"/>
      <c r="DV114" s="867" t="s">
        <v>390</v>
      </c>
      <c r="DW114" s="868"/>
      <c r="DX114" s="868"/>
      <c r="DY114" s="868"/>
      <c r="DZ114" s="869"/>
    </row>
    <row r="115" spans="1:130" s="246" customFormat="1" ht="26.25" customHeight="1">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29237</v>
      </c>
      <c r="AB115" s="966"/>
      <c r="AC115" s="966"/>
      <c r="AD115" s="966"/>
      <c r="AE115" s="967"/>
      <c r="AF115" s="968">
        <v>12989</v>
      </c>
      <c r="AG115" s="966"/>
      <c r="AH115" s="966"/>
      <c r="AI115" s="966"/>
      <c r="AJ115" s="967"/>
      <c r="AK115" s="968">
        <v>9848</v>
      </c>
      <c r="AL115" s="966"/>
      <c r="AM115" s="966"/>
      <c r="AN115" s="966"/>
      <c r="AO115" s="967"/>
      <c r="AP115" s="969">
        <v>0.2</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443</v>
      </c>
      <c r="BR115" s="857"/>
      <c r="BS115" s="857"/>
      <c r="BT115" s="857"/>
      <c r="BU115" s="857"/>
      <c r="BV115" s="857" t="s">
        <v>390</v>
      </c>
      <c r="BW115" s="857"/>
      <c r="BX115" s="857"/>
      <c r="BY115" s="857"/>
      <c r="BZ115" s="857"/>
      <c r="CA115" s="857" t="s">
        <v>413</v>
      </c>
      <c r="CB115" s="857"/>
      <c r="CC115" s="857"/>
      <c r="CD115" s="857"/>
      <c r="CE115" s="857"/>
      <c r="CF115" s="918" t="s">
        <v>390</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139</v>
      </c>
      <c r="DH115" s="820"/>
      <c r="DI115" s="820"/>
      <c r="DJ115" s="820"/>
      <c r="DK115" s="821"/>
      <c r="DL115" s="822" t="s">
        <v>139</v>
      </c>
      <c r="DM115" s="820"/>
      <c r="DN115" s="820"/>
      <c r="DO115" s="820"/>
      <c r="DP115" s="821"/>
      <c r="DQ115" s="822" t="s">
        <v>139</v>
      </c>
      <c r="DR115" s="820"/>
      <c r="DS115" s="820"/>
      <c r="DT115" s="820"/>
      <c r="DU115" s="821"/>
      <c r="DV115" s="867" t="s">
        <v>390</v>
      </c>
      <c r="DW115" s="868"/>
      <c r="DX115" s="868"/>
      <c r="DY115" s="868"/>
      <c r="DZ115" s="869"/>
    </row>
    <row r="116" spans="1:130" s="246" customFormat="1" ht="26.25" customHeight="1">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26</v>
      </c>
      <c r="AB116" s="820"/>
      <c r="AC116" s="820"/>
      <c r="AD116" s="820"/>
      <c r="AE116" s="821"/>
      <c r="AF116" s="822" t="s">
        <v>390</v>
      </c>
      <c r="AG116" s="820"/>
      <c r="AH116" s="820"/>
      <c r="AI116" s="820"/>
      <c r="AJ116" s="821"/>
      <c r="AK116" s="822" t="s">
        <v>413</v>
      </c>
      <c r="AL116" s="820"/>
      <c r="AM116" s="820"/>
      <c r="AN116" s="820"/>
      <c r="AO116" s="821"/>
      <c r="AP116" s="867" t="s">
        <v>443</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139</v>
      </c>
      <c r="CB116" s="857"/>
      <c r="CC116" s="857"/>
      <c r="CD116" s="857"/>
      <c r="CE116" s="857"/>
      <c r="CF116" s="918" t="s">
        <v>390</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2956</v>
      </c>
      <c r="DH116" s="820"/>
      <c r="DI116" s="820"/>
      <c r="DJ116" s="820"/>
      <c r="DK116" s="821"/>
      <c r="DL116" s="822" t="s">
        <v>443</v>
      </c>
      <c r="DM116" s="820"/>
      <c r="DN116" s="820"/>
      <c r="DO116" s="820"/>
      <c r="DP116" s="821"/>
      <c r="DQ116" s="822" t="s">
        <v>139</v>
      </c>
      <c r="DR116" s="820"/>
      <c r="DS116" s="820"/>
      <c r="DT116" s="820"/>
      <c r="DU116" s="821"/>
      <c r="DV116" s="867" t="s">
        <v>390</v>
      </c>
      <c r="DW116" s="868"/>
      <c r="DX116" s="868"/>
      <c r="DY116" s="868"/>
      <c r="DZ116" s="869"/>
    </row>
    <row r="117" spans="1:130" s="246" customFormat="1" ht="26.25" customHeight="1">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1659352</v>
      </c>
      <c r="AB117" s="952"/>
      <c r="AC117" s="952"/>
      <c r="AD117" s="952"/>
      <c r="AE117" s="953"/>
      <c r="AF117" s="954">
        <v>1620882</v>
      </c>
      <c r="AG117" s="952"/>
      <c r="AH117" s="952"/>
      <c r="AI117" s="952"/>
      <c r="AJ117" s="953"/>
      <c r="AK117" s="954">
        <v>1624332</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443</v>
      </c>
      <c r="BR117" s="857"/>
      <c r="BS117" s="857"/>
      <c r="BT117" s="857"/>
      <c r="BU117" s="857"/>
      <c r="BV117" s="857" t="s">
        <v>443</v>
      </c>
      <c r="BW117" s="857"/>
      <c r="BX117" s="857"/>
      <c r="BY117" s="857"/>
      <c r="BZ117" s="857"/>
      <c r="CA117" s="857" t="s">
        <v>390</v>
      </c>
      <c r="CB117" s="857"/>
      <c r="CC117" s="857"/>
      <c r="CD117" s="857"/>
      <c r="CE117" s="857"/>
      <c r="CF117" s="918" t="s">
        <v>443</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390</v>
      </c>
      <c r="DH117" s="820"/>
      <c r="DI117" s="820"/>
      <c r="DJ117" s="820"/>
      <c r="DK117" s="821"/>
      <c r="DL117" s="822" t="s">
        <v>443</v>
      </c>
      <c r="DM117" s="820"/>
      <c r="DN117" s="820"/>
      <c r="DO117" s="820"/>
      <c r="DP117" s="821"/>
      <c r="DQ117" s="822" t="s">
        <v>446</v>
      </c>
      <c r="DR117" s="820"/>
      <c r="DS117" s="820"/>
      <c r="DT117" s="820"/>
      <c r="DU117" s="821"/>
      <c r="DV117" s="867" t="s">
        <v>446</v>
      </c>
      <c r="DW117" s="868"/>
      <c r="DX117" s="868"/>
      <c r="DY117" s="868"/>
      <c r="DZ117" s="869"/>
    </row>
    <row r="118" spans="1:130" s="246" customFormat="1" ht="26.25" customHeight="1">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307</v>
      </c>
      <c r="AG118" s="945"/>
      <c r="AH118" s="945"/>
      <c r="AI118" s="945"/>
      <c r="AJ118" s="946"/>
      <c r="AK118" s="947" t="s">
        <v>306</v>
      </c>
      <c r="AL118" s="945"/>
      <c r="AM118" s="945"/>
      <c r="AN118" s="945"/>
      <c r="AO118" s="946"/>
      <c r="AP118" s="948" t="s">
        <v>432</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443</v>
      </c>
      <c r="BR118" s="888"/>
      <c r="BS118" s="888"/>
      <c r="BT118" s="888"/>
      <c r="BU118" s="888"/>
      <c r="BV118" s="888" t="s">
        <v>446</v>
      </c>
      <c r="BW118" s="888"/>
      <c r="BX118" s="888"/>
      <c r="BY118" s="888"/>
      <c r="BZ118" s="888"/>
      <c r="CA118" s="888" t="s">
        <v>443</v>
      </c>
      <c r="CB118" s="888"/>
      <c r="CC118" s="888"/>
      <c r="CD118" s="888"/>
      <c r="CE118" s="888"/>
      <c r="CF118" s="918" t="s">
        <v>443</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446</v>
      </c>
      <c r="DH118" s="820"/>
      <c r="DI118" s="820"/>
      <c r="DJ118" s="820"/>
      <c r="DK118" s="821"/>
      <c r="DL118" s="822" t="s">
        <v>443</v>
      </c>
      <c r="DM118" s="820"/>
      <c r="DN118" s="820"/>
      <c r="DO118" s="820"/>
      <c r="DP118" s="821"/>
      <c r="DQ118" s="822" t="s">
        <v>443</v>
      </c>
      <c r="DR118" s="820"/>
      <c r="DS118" s="820"/>
      <c r="DT118" s="820"/>
      <c r="DU118" s="821"/>
      <c r="DV118" s="867" t="s">
        <v>443</v>
      </c>
      <c r="DW118" s="868"/>
      <c r="DX118" s="868"/>
      <c r="DY118" s="868"/>
      <c r="DZ118" s="869"/>
    </row>
    <row r="119" spans="1:130" s="246" customFormat="1" ht="26.25" customHeight="1">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443</v>
      </c>
      <c r="AB119" s="938"/>
      <c r="AC119" s="938"/>
      <c r="AD119" s="938"/>
      <c r="AE119" s="939"/>
      <c r="AF119" s="940" t="s">
        <v>443</v>
      </c>
      <c r="AG119" s="938"/>
      <c r="AH119" s="938"/>
      <c r="AI119" s="938"/>
      <c r="AJ119" s="939"/>
      <c r="AK119" s="940" t="s">
        <v>443</v>
      </c>
      <c r="AL119" s="938"/>
      <c r="AM119" s="938"/>
      <c r="AN119" s="938"/>
      <c r="AO119" s="939"/>
      <c r="AP119" s="941" t="s">
        <v>443</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464</v>
      </c>
      <c r="BP119" s="921"/>
      <c r="BQ119" s="925">
        <v>17219709</v>
      </c>
      <c r="BR119" s="888"/>
      <c r="BS119" s="888"/>
      <c r="BT119" s="888"/>
      <c r="BU119" s="888"/>
      <c r="BV119" s="888">
        <v>16770542</v>
      </c>
      <c r="BW119" s="888"/>
      <c r="BX119" s="888"/>
      <c r="BY119" s="888"/>
      <c r="BZ119" s="888"/>
      <c r="CA119" s="888">
        <v>16089159</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28485</v>
      </c>
      <c r="DH119" s="803"/>
      <c r="DI119" s="803"/>
      <c r="DJ119" s="803"/>
      <c r="DK119" s="804"/>
      <c r="DL119" s="805">
        <v>19840</v>
      </c>
      <c r="DM119" s="803"/>
      <c r="DN119" s="803"/>
      <c r="DO119" s="803"/>
      <c r="DP119" s="804"/>
      <c r="DQ119" s="805">
        <v>10958</v>
      </c>
      <c r="DR119" s="803"/>
      <c r="DS119" s="803"/>
      <c r="DT119" s="803"/>
      <c r="DU119" s="804"/>
      <c r="DV119" s="891">
        <v>0.2</v>
      </c>
      <c r="DW119" s="892"/>
      <c r="DX119" s="892"/>
      <c r="DY119" s="892"/>
      <c r="DZ119" s="893"/>
    </row>
    <row r="120" spans="1:130" s="246" customFormat="1" ht="26.25" customHeight="1">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446</v>
      </c>
      <c r="AB120" s="820"/>
      <c r="AC120" s="820"/>
      <c r="AD120" s="820"/>
      <c r="AE120" s="821"/>
      <c r="AF120" s="822" t="s">
        <v>443</v>
      </c>
      <c r="AG120" s="820"/>
      <c r="AH120" s="820"/>
      <c r="AI120" s="820"/>
      <c r="AJ120" s="821"/>
      <c r="AK120" s="822" t="s">
        <v>446</v>
      </c>
      <c r="AL120" s="820"/>
      <c r="AM120" s="820"/>
      <c r="AN120" s="820"/>
      <c r="AO120" s="821"/>
      <c r="AP120" s="867" t="s">
        <v>443</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4195813</v>
      </c>
      <c r="BR120" s="885"/>
      <c r="BS120" s="885"/>
      <c r="BT120" s="885"/>
      <c r="BU120" s="885"/>
      <c r="BV120" s="885">
        <v>4547717</v>
      </c>
      <c r="BW120" s="885"/>
      <c r="BX120" s="885"/>
      <c r="BY120" s="885"/>
      <c r="BZ120" s="885"/>
      <c r="CA120" s="885">
        <v>4796972</v>
      </c>
      <c r="CB120" s="885"/>
      <c r="CC120" s="885"/>
      <c r="CD120" s="885"/>
      <c r="CE120" s="885"/>
      <c r="CF120" s="909">
        <v>83.6</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3656627</v>
      </c>
      <c r="DH120" s="885"/>
      <c r="DI120" s="885"/>
      <c r="DJ120" s="885"/>
      <c r="DK120" s="885"/>
      <c r="DL120" s="885">
        <v>3516745</v>
      </c>
      <c r="DM120" s="885"/>
      <c r="DN120" s="885"/>
      <c r="DO120" s="885"/>
      <c r="DP120" s="885"/>
      <c r="DQ120" s="885">
        <v>3275686</v>
      </c>
      <c r="DR120" s="885"/>
      <c r="DS120" s="885"/>
      <c r="DT120" s="885"/>
      <c r="DU120" s="885"/>
      <c r="DV120" s="886">
        <v>57.1</v>
      </c>
      <c r="DW120" s="886"/>
      <c r="DX120" s="886"/>
      <c r="DY120" s="886"/>
      <c r="DZ120" s="887"/>
    </row>
    <row r="121" spans="1:130" s="246" customFormat="1" ht="26.25" customHeight="1">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446</v>
      </c>
      <c r="AB121" s="820"/>
      <c r="AC121" s="820"/>
      <c r="AD121" s="820"/>
      <c r="AE121" s="821"/>
      <c r="AF121" s="822" t="s">
        <v>443</v>
      </c>
      <c r="AG121" s="820"/>
      <c r="AH121" s="820"/>
      <c r="AI121" s="820"/>
      <c r="AJ121" s="821"/>
      <c r="AK121" s="822" t="s">
        <v>443</v>
      </c>
      <c r="AL121" s="820"/>
      <c r="AM121" s="820"/>
      <c r="AN121" s="820"/>
      <c r="AO121" s="821"/>
      <c r="AP121" s="867" t="s">
        <v>443</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429068</v>
      </c>
      <c r="BR121" s="857"/>
      <c r="BS121" s="857"/>
      <c r="BT121" s="857"/>
      <c r="BU121" s="857"/>
      <c r="BV121" s="857">
        <v>410195</v>
      </c>
      <c r="BW121" s="857"/>
      <c r="BX121" s="857"/>
      <c r="BY121" s="857"/>
      <c r="BZ121" s="857"/>
      <c r="CA121" s="857">
        <v>422693</v>
      </c>
      <c r="CB121" s="857"/>
      <c r="CC121" s="857"/>
      <c r="CD121" s="857"/>
      <c r="CE121" s="857"/>
      <c r="CF121" s="918">
        <v>7.4</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1058811</v>
      </c>
      <c r="DH121" s="857"/>
      <c r="DI121" s="857"/>
      <c r="DJ121" s="857"/>
      <c r="DK121" s="857"/>
      <c r="DL121" s="857">
        <v>1145703</v>
      </c>
      <c r="DM121" s="857"/>
      <c r="DN121" s="857"/>
      <c r="DO121" s="857"/>
      <c r="DP121" s="857"/>
      <c r="DQ121" s="857">
        <v>1156371</v>
      </c>
      <c r="DR121" s="857"/>
      <c r="DS121" s="857"/>
      <c r="DT121" s="857"/>
      <c r="DU121" s="857"/>
      <c r="DV121" s="834">
        <v>20.2</v>
      </c>
      <c r="DW121" s="834"/>
      <c r="DX121" s="834"/>
      <c r="DY121" s="834"/>
      <c r="DZ121" s="835"/>
    </row>
    <row r="122" spans="1:130" s="246" customFormat="1" ht="26.25" customHeight="1">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443</v>
      </c>
      <c r="AB122" s="820"/>
      <c r="AC122" s="820"/>
      <c r="AD122" s="820"/>
      <c r="AE122" s="821"/>
      <c r="AF122" s="822" t="s">
        <v>446</v>
      </c>
      <c r="AG122" s="820"/>
      <c r="AH122" s="820"/>
      <c r="AI122" s="820"/>
      <c r="AJ122" s="821"/>
      <c r="AK122" s="822" t="s">
        <v>446</v>
      </c>
      <c r="AL122" s="820"/>
      <c r="AM122" s="820"/>
      <c r="AN122" s="820"/>
      <c r="AO122" s="821"/>
      <c r="AP122" s="867" t="s">
        <v>446</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11779199</v>
      </c>
      <c r="BR122" s="888"/>
      <c r="BS122" s="888"/>
      <c r="BT122" s="888"/>
      <c r="BU122" s="888"/>
      <c r="BV122" s="888">
        <v>11668046</v>
      </c>
      <c r="BW122" s="888"/>
      <c r="BX122" s="888"/>
      <c r="BY122" s="888"/>
      <c r="BZ122" s="888"/>
      <c r="CA122" s="888">
        <v>11118152</v>
      </c>
      <c r="CB122" s="888"/>
      <c r="CC122" s="888"/>
      <c r="CD122" s="888"/>
      <c r="CE122" s="888"/>
      <c r="CF122" s="889">
        <v>193.8</v>
      </c>
      <c r="CG122" s="890"/>
      <c r="CH122" s="890"/>
      <c r="CI122" s="890"/>
      <c r="CJ122" s="890"/>
      <c r="CK122" s="912"/>
      <c r="CL122" s="898"/>
      <c r="CM122" s="898"/>
      <c r="CN122" s="898"/>
      <c r="CO122" s="899"/>
      <c r="CP122" s="878" t="s">
        <v>405</v>
      </c>
      <c r="CQ122" s="879"/>
      <c r="CR122" s="879"/>
      <c r="CS122" s="879"/>
      <c r="CT122" s="879"/>
      <c r="CU122" s="879"/>
      <c r="CV122" s="879"/>
      <c r="CW122" s="879"/>
      <c r="CX122" s="879"/>
      <c r="CY122" s="879"/>
      <c r="CZ122" s="879"/>
      <c r="DA122" s="879"/>
      <c r="DB122" s="879"/>
      <c r="DC122" s="879"/>
      <c r="DD122" s="879"/>
      <c r="DE122" s="879"/>
      <c r="DF122" s="880"/>
      <c r="DG122" s="856">
        <v>733457</v>
      </c>
      <c r="DH122" s="857"/>
      <c r="DI122" s="857"/>
      <c r="DJ122" s="857"/>
      <c r="DK122" s="857"/>
      <c r="DL122" s="857">
        <v>608936</v>
      </c>
      <c r="DM122" s="857"/>
      <c r="DN122" s="857"/>
      <c r="DO122" s="857"/>
      <c r="DP122" s="857"/>
      <c r="DQ122" s="857">
        <v>494422</v>
      </c>
      <c r="DR122" s="857"/>
      <c r="DS122" s="857"/>
      <c r="DT122" s="857"/>
      <c r="DU122" s="857"/>
      <c r="DV122" s="834">
        <v>8.6</v>
      </c>
      <c r="DW122" s="834"/>
      <c r="DX122" s="834"/>
      <c r="DY122" s="834"/>
      <c r="DZ122" s="835"/>
    </row>
    <row r="123" spans="1:130" s="246" customFormat="1" ht="26.25" customHeight="1">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19173</v>
      </c>
      <c r="AB123" s="820"/>
      <c r="AC123" s="820"/>
      <c r="AD123" s="820"/>
      <c r="AE123" s="821"/>
      <c r="AF123" s="822">
        <v>3040</v>
      </c>
      <c r="AG123" s="820"/>
      <c r="AH123" s="820"/>
      <c r="AI123" s="820"/>
      <c r="AJ123" s="821"/>
      <c r="AK123" s="822" t="s">
        <v>139</v>
      </c>
      <c r="AL123" s="820"/>
      <c r="AM123" s="820"/>
      <c r="AN123" s="820"/>
      <c r="AO123" s="821"/>
      <c r="AP123" s="867" t="s">
        <v>474</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475</v>
      </c>
      <c r="BP123" s="921"/>
      <c r="BQ123" s="875">
        <v>16404080</v>
      </c>
      <c r="BR123" s="876"/>
      <c r="BS123" s="876"/>
      <c r="BT123" s="876"/>
      <c r="BU123" s="876"/>
      <c r="BV123" s="876">
        <v>16625958</v>
      </c>
      <c r="BW123" s="876"/>
      <c r="BX123" s="876"/>
      <c r="BY123" s="876"/>
      <c r="BZ123" s="876"/>
      <c r="CA123" s="876">
        <v>16337817</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t="s">
        <v>139</v>
      </c>
      <c r="DH123" s="820"/>
      <c r="DI123" s="820"/>
      <c r="DJ123" s="820"/>
      <c r="DK123" s="821"/>
      <c r="DL123" s="822" t="s">
        <v>139</v>
      </c>
      <c r="DM123" s="820"/>
      <c r="DN123" s="820"/>
      <c r="DO123" s="820"/>
      <c r="DP123" s="821"/>
      <c r="DQ123" s="822" t="s">
        <v>474</v>
      </c>
      <c r="DR123" s="820"/>
      <c r="DS123" s="820"/>
      <c r="DT123" s="820"/>
      <c r="DU123" s="821"/>
      <c r="DV123" s="867" t="s">
        <v>139</v>
      </c>
      <c r="DW123" s="868"/>
      <c r="DX123" s="868"/>
      <c r="DY123" s="868"/>
      <c r="DZ123" s="869"/>
    </row>
    <row r="124" spans="1:130" s="246" customFormat="1" ht="26.25" customHeight="1" thickBot="1">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139</v>
      </c>
      <c r="AB124" s="820"/>
      <c r="AC124" s="820"/>
      <c r="AD124" s="820"/>
      <c r="AE124" s="821"/>
      <c r="AF124" s="822" t="s">
        <v>474</v>
      </c>
      <c r="AG124" s="820"/>
      <c r="AH124" s="820"/>
      <c r="AI124" s="820"/>
      <c r="AJ124" s="821"/>
      <c r="AK124" s="822" t="s">
        <v>474</v>
      </c>
      <c r="AL124" s="820"/>
      <c r="AM124" s="820"/>
      <c r="AN124" s="820"/>
      <c r="AO124" s="821"/>
      <c r="AP124" s="867" t="s">
        <v>139</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13.4</v>
      </c>
      <c r="BR124" s="874"/>
      <c r="BS124" s="874"/>
      <c r="BT124" s="874"/>
      <c r="BU124" s="874"/>
      <c r="BV124" s="874">
        <v>2.4</v>
      </c>
      <c r="BW124" s="874"/>
      <c r="BX124" s="874"/>
      <c r="BY124" s="874"/>
      <c r="BZ124" s="874"/>
      <c r="CA124" s="874" t="s">
        <v>139</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53</v>
      </c>
      <c r="DH124" s="803"/>
      <c r="DI124" s="803"/>
      <c r="DJ124" s="803"/>
      <c r="DK124" s="804"/>
      <c r="DL124" s="805" t="s">
        <v>139</v>
      </c>
      <c r="DM124" s="803"/>
      <c r="DN124" s="803"/>
      <c r="DO124" s="803"/>
      <c r="DP124" s="804"/>
      <c r="DQ124" s="805" t="s">
        <v>474</v>
      </c>
      <c r="DR124" s="803"/>
      <c r="DS124" s="803"/>
      <c r="DT124" s="803"/>
      <c r="DU124" s="804"/>
      <c r="DV124" s="891" t="s">
        <v>474</v>
      </c>
      <c r="DW124" s="892"/>
      <c r="DX124" s="892"/>
      <c r="DY124" s="892"/>
      <c r="DZ124" s="893"/>
    </row>
    <row r="125" spans="1:130" s="246" customFormat="1" ht="26.25" customHeight="1">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139</v>
      </c>
      <c r="AB125" s="820"/>
      <c r="AC125" s="820"/>
      <c r="AD125" s="820"/>
      <c r="AE125" s="821"/>
      <c r="AF125" s="822" t="s">
        <v>139</v>
      </c>
      <c r="AG125" s="820"/>
      <c r="AH125" s="820"/>
      <c r="AI125" s="820"/>
      <c r="AJ125" s="821"/>
      <c r="AK125" s="822" t="s">
        <v>479</v>
      </c>
      <c r="AL125" s="820"/>
      <c r="AM125" s="820"/>
      <c r="AN125" s="820"/>
      <c r="AO125" s="821"/>
      <c r="AP125" s="867" t="s">
        <v>139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390</v>
      </c>
      <c r="DH125" s="885"/>
      <c r="DI125" s="885"/>
      <c r="DJ125" s="885"/>
      <c r="DK125" s="885"/>
      <c r="DL125" s="885" t="s">
        <v>139</v>
      </c>
      <c r="DM125" s="885"/>
      <c r="DN125" s="885"/>
      <c r="DO125" s="885"/>
      <c r="DP125" s="885"/>
      <c r="DQ125" s="885" t="s">
        <v>482</v>
      </c>
      <c r="DR125" s="885"/>
      <c r="DS125" s="885"/>
      <c r="DT125" s="885"/>
      <c r="DU125" s="885"/>
      <c r="DV125" s="886" t="s">
        <v>483</v>
      </c>
      <c r="DW125" s="886"/>
      <c r="DX125" s="886"/>
      <c r="DY125" s="886"/>
      <c r="DZ125" s="887"/>
    </row>
    <row r="126" spans="1:130" s="246" customFormat="1" ht="26.25" customHeight="1" thickBot="1">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8823</v>
      </c>
      <c r="AB126" s="820"/>
      <c r="AC126" s="820"/>
      <c r="AD126" s="820"/>
      <c r="AE126" s="821"/>
      <c r="AF126" s="822">
        <v>8935</v>
      </c>
      <c r="AG126" s="820"/>
      <c r="AH126" s="820"/>
      <c r="AI126" s="820"/>
      <c r="AJ126" s="821"/>
      <c r="AK126" s="822">
        <v>9037</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484</v>
      </c>
      <c r="CQ126" s="790"/>
      <c r="CR126" s="790"/>
      <c r="CS126" s="790"/>
      <c r="CT126" s="790"/>
      <c r="CU126" s="790"/>
      <c r="CV126" s="790"/>
      <c r="CW126" s="790"/>
      <c r="CX126" s="790"/>
      <c r="CY126" s="790"/>
      <c r="CZ126" s="790"/>
      <c r="DA126" s="790"/>
      <c r="DB126" s="790"/>
      <c r="DC126" s="790"/>
      <c r="DD126" s="790"/>
      <c r="DE126" s="790"/>
      <c r="DF126" s="791"/>
      <c r="DG126" s="856" t="s">
        <v>474</v>
      </c>
      <c r="DH126" s="857"/>
      <c r="DI126" s="857"/>
      <c r="DJ126" s="857"/>
      <c r="DK126" s="857"/>
      <c r="DL126" s="857" t="s">
        <v>139</v>
      </c>
      <c r="DM126" s="857"/>
      <c r="DN126" s="857"/>
      <c r="DO126" s="857"/>
      <c r="DP126" s="857"/>
      <c r="DQ126" s="857" t="s">
        <v>139</v>
      </c>
      <c r="DR126" s="857"/>
      <c r="DS126" s="857"/>
      <c r="DT126" s="857"/>
      <c r="DU126" s="857"/>
      <c r="DV126" s="834" t="s">
        <v>139</v>
      </c>
      <c r="DW126" s="834"/>
      <c r="DX126" s="834"/>
      <c r="DY126" s="834"/>
      <c r="DZ126" s="835"/>
    </row>
    <row r="127" spans="1:130" s="246" customFormat="1" ht="26.25" customHeight="1">
      <c r="A127" s="862"/>
      <c r="B127" s="863"/>
      <c r="C127" s="881" t="s">
        <v>485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1241</v>
      </c>
      <c r="AB127" s="820"/>
      <c r="AC127" s="820"/>
      <c r="AD127" s="820"/>
      <c r="AE127" s="821"/>
      <c r="AF127" s="822">
        <v>1014</v>
      </c>
      <c r="AG127" s="820"/>
      <c r="AH127" s="820"/>
      <c r="AI127" s="820"/>
      <c r="AJ127" s="821"/>
      <c r="AK127" s="822">
        <v>811</v>
      </c>
      <c r="AL127" s="820"/>
      <c r="AM127" s="820"/>
      <c r="AN127" s="820"/>
      <c r="AO127" s="821"/>
      <c r="AP127" s="867">
        <v>0</v>
      </c>
      <c r="AQ127" s="868"/>
      <c r="AR127" s="868"/>
      <c r="AS127" s="868"/>
      <c r="AT127" s="869"/>
      <c r="AU127" s="282"/>
      <c r="AV127" s="282"/>
      <c r="AW127" s="282"/>
      <c r="AX127" s="884" t="s">
        <v>486</v>
      </c>
      <c r="AY127" s="852"/>
      <c r="AZ127" s="852"/>
      <c r="BA127" s="852"/>
      <c r="BB127" s="852"/>
      <c r="BC127" s="852"/>
      <c r="BD127" s="852"/>
      <c r="BE127" s="853"/>
      <c r="BF127" s="851" t="s">
        <v>487</v>
      </c>
      <c r="BG127" s="852"/>
      <c r="BH127" s="852"/>
      <c r="BI127" s="852"/>
      <c r="BJ127" s="852"/>
      <c r="BK127" s="852"/>
      <c r="BL127" s="853"/>
      <c r="BM127" s="851" t="s">
        <v>488</v>
      </c>
      <c r="BN127" s="852"/>
      <c r="BO127" s="852"/>
      <c r="BP127" s="852"/>
      <c r="BQ127" s="852"/>
      <c r="BR127" s="852"/>
      <c r="BS127" s="853"/>
      <c r="BT127" s="851" t="s">
        <v>489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490</v>
      </c>
      <c r="CQ127" s="790"/>
      <c r="CR127" s="790"/>
      <c r="CS127" s="790"/>
      <c r="CT127" s="790"/>
      <c r="CU127" s="790"/>
      <c r="CV127" s="790"/>
      <c r="CW127" s="790"/>
      <c r="CX127" s="790"/>
      <c r="CY127" s="790"/>
      <c r="CZ127" s="790"/>
      <c r="DA127" s="790"/>
      <c r="DB127" s="790"/>
      <c r="DC127" s="790"/>
      <c r="DD127" s="790"/>
      <c r="DE127" s="790"/>
      <c r="DF127" s="791"/>
      <c r="DG127" s="856" t="s">
        <v>483</v>
      </c>
      <c r="DH127" s="857"/>
      <c r="DI127" s="857"/>
      <c r="DJ127" s="857"/>
      <c r="DK127" s="857"/>
      <c r="DL127" s="857" t="s">
        <v>482</v>
      </c>
      <c r="DM127" s="857"/>
      <c r="DN127" s="857"/>
      <c r="DO127" s="857"/>
      <c r="DP127" s="857"/>
      <c r="DQ127" s="857" t="s">
        <v>139</v>
      </c>
      <c r="DR127" s="857"/>
      <c r="DS127" s="857"/>
      <c r="DT127" s="857"/>
      <c r="DU127" s="857"/>
      <c r="DV127" s="834" t="s">
        <v>474</v>
      </c>
      <c r="DW127" s="834"/>
      <c r="DX127" s="834"/>
      <c r="DY127" s="834"/>
      <c r="DZ127" s="835"/>
    </row>
    <row r="128" spans="1:130" s="246" customFormat="1" ht="26.25" customHeight="1" thickBot="1">
      <c r="A128" s="836" t="s">
        <v>491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492</v>
      </c>
      <c r="X128" s="838"/>
      <c r="Y128" s="838"/>
      <c r="Z128" s="839"/>
      <c r="AA128" s="840">
        <v>61506</v>
      </c>
      <c r="AB128" s="841"/>
      <c r="AC128" s="841"/>
      <c r="AD128" s="841"/>
      <c r="AE128" s="842"/>
      <c r="AF128" s="843">
        <v>64942</v>
      </c>
      <c r="AG128" s="841"/>
      <c r="AH128" s="841"/>
      <c r="AI128" s="841"/>
      <c r="AJ128" s="842"/>
      <c r="AK128" s="843">
        <v>47796</v>
      </c>
      <c r="AL128" s="841"/>
      <c r="AM128" s="841"/>
      <c r="AN128" s="841"/>
      <c r="AO128" s="842"/>
      <c r="AP128" s="844"/>
      <c r="AQ128" s="845"/>
      <c r="AR128" s="845"/>
      <c r="AS128" s="845"/>
      <c r="AT128" s="846"/>
      <c r="AU128" s="282"/>
      <c r="AV128" s="282"/>
      <c r="AW128" s="282"/>
      <c r="AX128" s="847" t="s">
        <v>493</v>
      </c>
      <c r="AY128" s="848"/>
      <c r="AZ128" s="848"/>
      <c r="BA128" s="848"/>
      <c r="BB128" s="848"/>
      <c r="BC128" s="848"/>
      <c r="BD128" s="848"/>
      <c r="BE128" s="849"/>
      <c r="BF128" s="826" t="s">
        <v>139</v>
      </c>
      <c r="BG128" s="827"/>
      <c r="BH128" s="827"/>
      <c r="BI128" s="827"/>
      <c r="BJ128" s="827"/>
      <c r="BK128" s="827"/>
      <c r="BL128" s="850"/>
      <c r="BM128" s="826">
        <v>14.1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494</v>
      </c>
      <c r="CQ128" s="768"/>
      <c r="CR128" s="768"/>
      <c r="CS128" s="768"/>
      <c r="CT128" s="768"/>
      <c r="CU128" s="768"/>
      <c r="CV128" s="768"/>
      <c r="CW128" s="768"/>
      <c r="CX128" s="768"/>
      <c r="CY128" s="768"/>
      <c r="CZ128" s="768"/>
      <c r="DA128" s="768"/>
      <c r="DB128" s="768"/>
      <c r="DC128" s="768"/>
      <c r="DD128" s="768"/>
      <c r="DE128" s="768"/>
      <c r="DF128" s="769"/>
      <c r="DG128" s="830" t="s">
        <v>139</v>
      </c>
      <c r="DH128" s="831"/>
      <c r="DI128" s="831"/>
      <c r="DJ128" s="831"/>
      <c r="DK128" s="831"/>
      <c r="DL128" s="831" t="s">
        <v>139</v>
      </c>
      <c r="DM128" s="831"/>
      <c r="DN128" s="831"/>
      <c r="DO128" s="831"/>
      <c r="DP128" s="831"/>
      <c r="DQ128" s="831" t="s">
        <v>390</v>
      </c>
      <c r="DR128" s="831"/>
      <c r="DS128" s="831"/>
      <c r="DT128" s="831"/>
      <c r="DU128" s="831"/>
      <c r="DV128" s="832" t="s">
        <v>139</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495</v>
      </c>
      <c r="X129" s="817"/>
      <c r="Y129" s="817"/>
      <c r="Z129" s="818"/>
      <c r="AA129" s="819">
        <v>7164946</v>
      </c>
      <c r="AB129" s="820"/>
      <c r="AC129" s="820"/>
      <c r="AD129" s="820"/>
      <c r="AE129" s="821"/>
      <c r="AF129" s="822">
        <v>6981136</v>
      </c>
      <c r="AG129" s="820"/>
      <c r="AH129" s="820"/>
      <c r="AI129" s="820"/>
      <c r="AJ129" s="821"/>
      <c r="AK129" s="822">
        <v>6860947</v>
      </c>
      <c r="AL129" s="820"/>
      <c r="AM129" s="820"/>
      <c r="AN129" s="820"/>
      <c r="AO129" s="821"/>
      <c r="AP129" s="823"/>
      <c r="AQ129" s="824"/>
      <c r="AR129" s="824"/>
      <c r="AS129" s="824"/>
      <c r="AT129" s="825"/>
      <c r="AU129" s="284"/>
      <c r="AV129" s="284"/>
      <c r="AW129" s="284"/>
      <c r="AX129" s="789" t="s">
        <v>496</v>
      </c>
      <c r="AY129" s="790"/>
      <c r="AZ129" s="790"/>
      <c r="BA129" s="790"/>
      <c r="BB129" s="790"/>
      <c r="BC129" s="790"/>
      <c r="BD129" s="790"/>
      <c r="BE129" s="791"/>
      <c r="BF129" s="809" t="s">
        <v>139</v>
      </c>
      <c r="BG129" s="810"/>
      <c r="BH129" s="810"/>
      <c r="BI129" s="810"/>
      <c r="BJ129" s="810"/>
      <c r="BK129" s="810"/>
      <c r="BL129" s="811"/>
      <c r="BM129" s="809">
        <v>19.100000000000001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498</v>
      </c>
      <c r="X130" s="817"/>
      <c r="Y130" s="817"/>
      <c r="Z130" s="818"/>
      <c r="AA130" s="819">
        <v>1120926</v>
      </c>
      <c r="AB130" s="820"/>
      <c r="AC130" s="820"/>
      <c r="AD130" s="820"/>
      <c r="AE130" s="821"/>
      <c r="AF130" s="822">
        <v>1115488</v>
      </c>
      <c r="AG130" s="820"/>
      <c r="AH130" s="820"/>
      <c r="AI130" s="820"/>
      <c r="AJ130" s="821"/>
      <c r="AK130" s="822">
        <v>1123686</v>
      </c>
      <c r="AL130" s="820"/>
      <c r="AM130" s="820"/>
      <c r="AN130" s="820"/>
      <c r="AO130" s="821"/>
      <c r="AP130" s="823"/>
      <c r="AQ130" s="824"/>
      <c r="AR130" s="824"/>
      <c r="AS130" s="824"/>
      <c r="AT130" s="825"/>
      <c r="AU130" s="284"/>
      <c r="AV130" s="284"/>
      <c r="AW130" s="284"/>
      <c r="AX130" s="789" t="s">
        <v>499</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500</v>
      </c>
      <c r="X131" s="800"/>
      <c r="Y131" s="800"/>
      <c r="Z131" s="801"/>
      <c r="AA131" s="802">
        <v>6044020</v>
      </c>
      <c r="AB131" s="803"/>
      <c r="AC131" s="803"/>
      <c r="AD131" s="803"/>
      <c r="AE131" s="804"/>
      <c r="AF131" s="805">
        <v>5865648</v>
      </c>
      <c r="AG131" s="803"/>
      <c r="AH131" s="803"/>
      <c r="AI131" s="803"/>
      <c r="AJ131" s="804"/>
      <c r="AK131" s="805">
        <v>5737261</v>
      </c>
      <c r="AL131" s="803"/>
      <c r="AM131" s="803"/>
      <c r="AN131" s="803"/>
      <c r="AO131" s="804"/>
      <c r="AP131" s="806"/>
      <c r="AQ131" s="807"/>
      <c r="AR131" s="807"/>
      <c r="AS131" s="807"/>
      <c r="AT131" s="808"/>
      <c r="AU131" s="284"/>
      <c r="AV131" s="284"/>
      <c r="AW131" s="284"/>
      <c r="AX131" s="767" t="s">
        <v>501</v>
      </c>
      <c r="AY131" s="768"/>
      <c r="AZ131" s="768"/>
      <c r="BA131" s="768"/>
      <c r="BB131" s="768"/>
      <c r="BC131" s="768"/>
      <c r="BD131" s="768"/>
      <c r="BE131" s="769"/>
      <c r="BF131" s="770" t="s">
        <v>139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503</v>
      </c>
      <c r="W132" s="780"/>
      <c r="X132" s="780"/>
      <c r="Y132" s="780"/>
      <c r="Z132" s="781"/>
      <c r="AA132" s="782">
        <v>7.8907746830000001</v>
      </c>
      <c r="AB132" s="783"/>
      <c r="AC132" s="783"/>
      <c r="AD132" s="783"/>
      <c r="AE132" s="784"/>
      <c r="AF132" s="785">
        <v>7.5090083820000002</v>
      </c>
      <c r="AG132" s="783"/>
      <c r="AH132" s="783"/>
      <c r="AI132" s="783"/>
      <c r="AJ132" s="784"/>
      <c r="AK132" s="785">
        <v>7.8931392520000001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504</v>
      </c>
      <c r="W133" s="759"/>
      <c r="X133" s="759"/>
      <c r="Y133" s="759"/>
      <c r="Z133" s="760"/>
      <c r="AA133" s="761">
        <v>8.6999999999999993</v>
      </c>
      <c r="AB133" s="762"/>
      <c r="AC133" s="762"/>
      <c r="AD133" s="762"/>
      <c r="AE133" s="763"/>
      <c r="AF133" s="761">
        <v>7.9</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4BvjVkeCp1Piiw3m/wNgo756Q85svorbAVQ5HGQrVgrmpjZi0Wmc3+xCpyhTdJFgkRXIx0NUMXa3swr6gKWZIQ==" saltValue="VAMvyoqh4l2X+8Ld1bw5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5FkD0EO9TsidG4j3feQLNFbKlurBOPd/qr0l5fy4MOyu5VJr6bqKCFaBF4Ll9s7THQFoPEPedEl8yEOKG/VFQ==" saltValue="1R4ui/FDq7du/LtmBHbW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8O1NXtGfWb8F7v/dGOECa+Rqlvw++AYuHqe+gnNCKTRAVdN8ChU91ehTzsEfRqZkifCMVyLrRGVVOT7yv7u5Q==" saltValue="anC4HLdMW1kUcRelXnRVQ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513</v>
      </c>
      <c r="AL9" s="1190"/>
      <c r="AM9" s="1190"/>
      <c r="AN9" s="1191"/>
      <c r="AO9" s="312">
        <v>1433543</v>
      </c>
      <c r="AP9" s="312">
        <v>85877</v>
      </c>
      <c r="AQ9" s="313">
        <v>91459</v>
      </c>
      <c r="AR9" s="314">
        <v>-6.1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514</v>
      </c>
      <c r="AL10" s="1190"/>
      <c r="AM10" s="1190"/>
      <c r="AN10" s="1191"/>
      <c r="AO10" s="315">
        <v>163255</v>
      </c>
      <c r="AP10" s="315">
        <v>9780</v>
      </c>
      <c r="AQ10" s="316">
        <v>7901</v>
      </c>
      <c r="AR10" s="317">
        <v>23.8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515</v>
      </c>
      <c r="AL11" s="1190"/>
      <c r="AM11" s="1190"/>
      <c r="AN11" s="1191"/>
      <c r="AO11" s="315">
        <v>430611</v>
      </c>
      <c r="AP11" s="315">
        <v>25796</v>
      </c>
      <c r="AQ11" s="316">
        <v>14810</v>
      </c>
      <c r="AR11" s="317">
        <v>74.2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516</v>
      </c>
      <c r="AL12" s="1190"/>
      <c r="AM12" s="1190"/>
      <c r="AN12" s="1191"/>
      <c r="AO12" s="315" t="s">
        <v>517</v>
      </c>
      <c r="AP12" s="315" t="s">
        <v>517</v>
      </c>
      <c r="AQ12" s="316">
        <v>2479</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518</v>
      </c>
      <c r="AL13" s="1190"/>
      <c r="AM13" s="1190"/>
      <c r="AN13" s="1191"/>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519</v>
      </c>
      <c r="AL14" s="1190"/>
      <c r="AM14" s="1190"/>
      <c r="AN14" s="1191"/>
      <c r="AO14" s="315">
        <v>115699</v>
      </c>
      <c r="AP14" s="315">
        <v>6931</v>
      </c>
      <c r="AQ14" s="316">
        <v>6599</v>
      </c>
      <c r="AR14" s="317">
        <v>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520</v>
      </c>
      <c r="AL15" s="1190"/>
      <c r="AM15" s="1190"/>
      <c r="AN15" s="1191"/>
      <c r="AO15" s="315">
        <v>13839</v>
      </c>
      <c r="AP15" s="315">
        <v>829</v>
      </c>
      <c r="AQ15" s="316">
        <v>2390</v>
      </c>
      <c r="AR15" s="317">
        <v>-65.3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521</v>
      </c>
      <c r="AL16" s="1193"/>
      <c r="AM16" s="1193"/>
      <c r="AN16" s="1194"/>
      <c r="AO16" s="315">
        <v>-107152</v>
      </c>
      <c r="AP16" s="315">
        <v>-6419</v>
      </c>
      <c r="AQ16" s="316">
        <v>-8364</v>
      </c>
      <c r="AR16" s="317">
        <v>-23.3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188</v>
      </c>
      <c r="AL17" s="1193"/>
      <c r="AM17" s="1193"/>
      <c r="AN17" s="1194"/>
      <c r="AO17" s="315">
        <v>2049795</v>
      </c>
      <c r="AP17" s="315">
        <v>122794</v>
      </c>
      <c r="AQ17" s="316">
        <v>117274</v>
      </c>
      <c r="AR17" s="317">
        <v>4.7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526</v>
      </c>
      <c r="AL21" s="1187"/>
      <c r="AM21" s="1187"/>
      <c r="AN21" s="1188"/>
      <c r="AO21" s="327">
        <v>10.24</v>
      </c>
      <c r="AP21" s="328">
        <v>10.89</v>
      </c>
      <c r="AQ21" s="329">
        <v>-0.65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527</v>
      </c>
      <c r="AL22" s="1187"/>
      <c r="AM22" s="1187"/>
      <c r="AN22" s="1188"/>
      <c r="AO22" s="332">
        <v>95.5</v>
      </c>
      <c r="AP22" s="333">
        <v>95.2</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531</v>
      </c>
      <c r="AL32" s="1178"/>
      <c r="AM32" s="1178"/>
      <c r="AN32" s="1179"/>
      <c r="AO32" s="342">
        <v>1141481</v>
      </c>
      <c r="AP32" s="342">
        <v>68381</v>
      </c>
      <c r="AQ32" s="343">
        <v>72398</v>
      </c>
      <c r="AR32" s="344">
        <v>-5.5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532</v>
      </c>
      <c r="AL33" s="1178"/>
      <c r="AM33" s="1178"/>
      <c r="AN33" s="1179"/>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533</v>
      </c>
      <c r="AL34" s="1178"/>
      <c r="AM34" s="1178"/>
      <c r="AN34" s="1179"/>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534</v>
      </c>
      <c r="AL35" s="1178"/>
      <c r="AM35" s="1178"/>
      <c r="AN35" s="1179"/>
      <c r="AO35" s="342">
        <v>467973</v>
      </c>
      <c r="AP35" s="342">
        <v>28034</v>
      </c>
      <c r="AQ35" s="343">
        <v>20018</v>
      </c>
      <c r="AR35" s="344">
        <v>40</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535</v>
      </c>
      <c r="AL36" s="1178"/>
      <c r="AM36" s="1178"/>
      <c r="AN36" s="1179"/>
      <c r="AO36" s="342">
        <v>5030</v>
      </c>
      <c r="AP36" s="342">
        <v>301</v>
      </c>
      <c r="AQ36" s="343">
        <v>2674</v>
      </c>
      <c r="AR36" s="344">
        <v>-88.7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536</v>
      </c>
      <c r="AL37" s="1178"/>
      <c r="AM37" s="1178"/>
      <c r="AN37" s="1179"/>
      <c r="AO37" s="342">
        <v>9848</v>
      </c>
      <c r="AP37" s="342">
        <v>590</v>
      </c>
      <c r="AQ37" s="343">
        <v>1011</v>
      </c>
      <c r="AR37" s="344">
        <v>-41.6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537</v>
      </c>
      <c r="AL38" s="1181"/>
      <c r="AM38" s="1181"/>
      <c r="AN38" s="1182"/>
      <c r="AO38" s="345" t="s">
        <v>517</v>
      </c>
      <c r="AP38" s="345" t="s">
        <v>517</v>
      </c>
      <c r="AQ38" s="346">
        <v>5</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538</v>
      </c>
      <c r="AL39" s="1181"/>
      <c r="AM39" s="1181"/>
      <c r="AN39" s="1182"/>
      <c r="AO39" s="342">
        <v>-47796</v>
      </c>
      <c r="AP39" s="342">
        <v>-2863</v>
      </c>
      <c r="AQ39" s="343">
        <v>-2985</v>
      </c>
      <c r="AR39" s="344">
        <v>-4.0999999999999996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539</v>
      </c>
      <c r="AL40" s="1178"/>
      <c r="AM40" s="1178"/>
      <c r="AN40" s="1179"/>
      <c r="AO40" s="342">
        <v>-1123686</v>
      </c>
      <c r="AP40" s="342">
        <v>-67315</v>
      </c>
      <c r="AQ40" s="343">
        <v>-64844</v>
      </c>
      <c r="AR40" s="344">
        <v>3.8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301</v>
      </c>
      <c r="AL41" s="1184"/>
      <c r="AM41" s="1184"/>
      <c r="AN41" s="1185"/>
      <c r="AO41" s="342">
        <v>452850</v>
      </c>
      <c r="AP41" s="342">
        <v>27128</v>
      </c>
      <c r="AQ41" s="343">
        <v>28277</v>
      </c>
      <c r="AR41" s="344">
        <v>-4.0999999999999996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508</v>
      </c>
      <c r="AN49" s="1172" t="s">
        <v>543</v>
      </c>
      <c r="AO49" s="1173"/>
      <c r="AP49" s="1173"/>
      <c r="AQ49" s="1173"/>
      <c r="AR49" s="117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1136494</v>
      </c>
      <c r="AN51" s="364">
        <v>62579</v>
      </c>
      <c r="AO51" s="365">
        <v>-32.1</v>
      </c>
      <c r="AP51" s="366">
        <v>101693</v>
      </c>
      <c r="AQ51" s="367">
        <v>-13.9</v>
      </c>
      <c r="AR51" s="368">
        <v>-18.2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499553</v>
      </c>
      <c r="AN52" s="372">
        <v>27507</v>
      </c>
      <c r="AO52" s="373">
        <v>-47</v>
      </c>
      <c r="AP52" s="374">
        <v>51066</v>
      </c>
      <c r="AQ52" s="375">
        <v>-6.5</v>
      </c>
      <c r="AR52" s="376">
        <v>-40.5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1137992</v>
      </c>
      <c r="AN53" s="364">
        <v>63943</v>
      </c>
      <c r="AO53" s="365">
        <v>2.2000000000000002</v>
      </c>
      <c r="AP53" s="366">
        <v>96635</v>
      </c>
      <c r="AQ53" s="367">
        <v>-5</v>
      </c>
      <c r="AR53" s="368">
        <v>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622264</v>
      </c>
      <c r="AN54" s="372">
        <v>34965</v>
      </c>
      <c r="AO54" s="373">
        <v>27.1</v>
      </c>
      <c r="AP54" s="374">
        <v>44408</v>
      </c>
      <c r="AQ54" s="375">
        <v>-13</v>
      </c>
      <c r="AR54" s="376">
        <v>40.1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1628296</v>
      </c>
      <c r="AN55" s="364">
        <v>93457</v>
      </c>
      <c r="AO55" s="365">
        <v>46.2</v>
      </c>
      <c r="AP55" s="366">
        <v>97062</v>
      </c>
      <c r="AQ55" s="367">
        <v>0.4</v>
      </c>
      <c r="AR55" s="368">
        <v>45.8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1301041</v>
      </c>
      <c r="AN56" s="372">
        <v>74674</v>
      </c>
      <c r="AO56" s="373">
        <v>113.6</v>
      </c>
      <c r="AP56" s="374">
        <v>50112</v>
      </c>
      <c r="AQ56" s="375">
        <v>12.8</v>
      </c>
      <c r="AR56" s="376">
        <v>100.8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851287</v>
      </c>
      <c r="AN57" s="364">
        <v>49829</v>
      </c>
      <c r="AO57" s="365">
        <v>-46.7</v>
      </c>
      <c r="AP57" s="366">
        <v>106005</v>
      </c>
      <c r="AQ57" s="367">
        <v>9.1999999999999993</v>
      </c>
      <c r="AR57" s="368">
        <v>-55.9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530008</v>
      </c>
      <c r="AN58" s="372">
        <v>31024</v>
      </c>
      <c r="AO58" s="373">
        <v>-58.5</v>
      </c>
      <c r="AP58" s="374">
        <v>58359</v>
      </c>
      <c r="AQ58" s="375">
        <v>16.5</v>
      </c>
      <c r="AR58" s="376">
        <v>-75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816007</v>
      </c>
      <c r="AN59" s="364">
        <v>48883</v>
      </c>
      <c r="AO59" s="365">
        <v>-1.9</v>
      </c>
      <c r="AP59" s="366">
        <v>98507</v>
      </c>
      <c r="AQ59" s="367">
        <v>-7.1</v>
      </c>
      <c r="AR59" s="368">
        <v>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425490</v>
      </c>
      <c r="AN60" s="372">
        <v>25489</v>
      </c>
      <c r="AO60" s="373">
        <v>-17.8</v>
      </c>
      <c r="AP60" s="374">
        <v>47567</v>
      </c>
      <c r="AQ60" s="375">
        <v>-18.5</v>
      </c>
      <c r="AR60" s="376">
        <v>0.7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1114015</v>
      </c>
      <c r="AN61" s="379">
        <v>63738</v>
      </c>
      <c r="AO61" s="380">
        <v>-6.5</v>
      </c>
      <c r="AP61" s="381">
        <v>99980</v>
      </c>
      <c r="AQ61" s="382">
        <v>-3.3</v>
      </c>
      <c r="AR61" s="368">
        <v>-3.2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675671</v>
      </c>
      <c r="AN62" s="372">
        <v>38732</v>
      </c>
      <c r="AO62" s="373">
        <v>3.5</v>
      </c>
      <c r="AP62" s="374">
        <v>50302</v>
      </c>
      <c r="AQ62" s="375">
        <v>-1.7</v>
      </c>
      <c r="AR62" s="376">
        <v>5.2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Cjt2Z0fQOE06WmXLNjj7QWmfrj/73vDarUUQLXbHX7xUQQwFoc+2nwukb77TfY8T8p788BfxvvSDVXXzgpqeQ==" saltValue="7wVrAbow6Th1t2GMX/0j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8aVmfGZA+FlxytlWfRSv1vD2MICwrcDoQ4YfEbbpV8RiP41vDzwkyP1YIZHpDUZ9W6bjg9WZEqXlVNK3kmJFQ==" saltValue="Yt03nNgeUbhhgFqQhZxj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uWUxyz28nKIZeF6ube4zGoUuBIadAmroFZMZoV4YkqhzYBGaLY5kcPnMsRul0LlIfCWHu4ApVwytGS6QgjOng==" saltValue="Ve9ym1DXZnSc+XeiX5/T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95" t="s">
        <v>3</v>
      </c>
      <c r="D47" s="1195"/>
      <c r="E47" s="1196"/>
      <c r="F47" s="11">
        <v>41.05</v>
      </c>
      <c r="G47" s="12">
        <v>46.98</v>
      </c>
      <c r="H47" s="12">
        <v>48.92</v>
      </c>
      <c r="I47" s="12">
        <v>52.95</v>
      </c>
      <c r="J47" s="13">
        <v>55.64</v>
      </c>
    </row>
    <row r="48" spans="2:10" ht="57.75" customHeight="1">
      <c r="B48" s="14"/>
      <c r="C48" s="1197" t="s">
        <v>4</v>
      </c>
      <c r="D48" s="1197"/>
      <c r="E48" s="1198"/>
      <c r="F48" s="15">
        <v>3.3</v>
      </c>
      <c r="G48" s="16">
        <v>3.31</v>
      </c>
      <c r="H48" s="16">
        <v>3.81</v>
      </c>
      <c r="I48" s="16">
        <v>2.75</v>
      </c>
      <c r="J48" s="17">
        <v>3.4</v>
      </c>
    </row>
    <row r="49" spans="2:10" ht="57.75" customHeight="1" thickBot="1">
      <c r="B49" s="18"/>
      <c r="C49" s="1199" t="s">
        <v>5</v>
      </c>
      <c r="D49" s="1199"/>
      <c r="E49" s="1200"/>
      <c r="F49" s="19">
        <v>2.37</v>
      </c>
      <c r="G49" s="20">
        <v>6.92</v>
      </c>
      <c r="H49" s="20">
        <v>1.23</v>
      </c>
      <c r="I49" s="20">
        <v>1.58</v>
      </c>
      <c r="J49" s="21">
        <v>2.38</v>
      </c>
    </row>
    <row r="50" spans="2:10" ht="13.5" customHeight="1"/>
    <row r="51" spans="2:10" ht="13.5" hidden="1" customHeight="1"/>
    <row r="52" spans="2:10" ht="13.5" hidden="1" customHeight="1"/>
    <row r="53" spans="2:10" ht="13.5" hidden="1" customHeight="1"/>
  </sheetData>
  <sheetProtection algorithmName="SHA-512" hashValue="2irj42i+LGmnScAWVeJhILAZSHEpz+xMh9n1RKY3M4lIMJdUK1krcz+TfPahCHG7ZWmF8Xdpy3DQn3/nx1KSVg==" saltValue="3zTfJZ1S7Rpgp6RB6dcx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2020-09-23T02:35:21Z</dcterms:modified>
</cp:coreProperties>
</file>