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0.11.32.198\総務課　nas\財政係\★財政係★\01諸調査\令和3年度（田中）\01_各種調査・照会（交付税以外）\030914【財政班】★令和元年度財政状況資料集の作成について（2回目）\"/>
    </mc:Choice>
  </mc:AlternateContent>
  <xr:revisionPtr revIDLastSave="0" documentId="12_ncr:500000_{B56A08DE-0738-43CD-8B79-E1DA4BF142BD}" xr6:coauthVersionLast="31" xr6:coauthVersionMax="45" xr10:uidLastSave="{00000000-0000-0000-0000-000000000000}"/>
  <bookViews>
    <workbookView xWindow="453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CR102" i="12" l="1"/>
  <c r="AU88" i="12"/>
  <c r="AP88" i="12"/>
  <c r="AP23" i="12" l="1"/>
  <c r="AA23" i="12"/>
  <c r="V23" i="12"/>
  <c r="Q2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<sst xmlns="http://schemas.openxmlformats.org/spreadsheetml/2006/main" count="1155" uniqueCount="605">
  <si>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</si>
  <si>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</si>
  <si>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</si>
  <si>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</si>
  <si>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</si>
  <si>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</si>
  <si>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</si>
  <si>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</si>
  <si>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</si>
  <si>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</si>
  <si>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</si>
  <si>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</si>
  <si>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</si>
  <si>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</si>
  <si>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</si>
  <si>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</si>
  <si>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</si>
  <si>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</si>
  <si>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</si>
  <si>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</si>
  <si>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</si>
  <si>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</si>
  <si>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</si>
  <si>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</si>
  <si>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</si>
  <si>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</si>
  <si>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</si>
  <si>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</si>
  <si>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</si>
  <si>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</si>
  <si>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</si>
  <si>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</si>
  <si>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</si>
  <si>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</si>
  <si>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</si>
  <si>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</si>
  <si>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</si>
  <si>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</si>
  <si>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</si>
  <si>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</si>
  <si>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</si>
  <si>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</si>
  <si>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</si>
  <si>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</si>
  <si>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</si>
  <si>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</si>
  <si>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</si>
  <si>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</si>
  <si>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</si>
  <si>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</si>
  <si>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</si>
  <si>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</si>
  <si>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</si>
  <si>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</si>
  <si>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</si>
  <si>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</si>
  <si>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</si>
  <si>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</si>
  <si>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</si>
  <si>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</si>
  <si>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</si>
  <si>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</si>
  <si>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</si>
  <si>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</si>
  <si>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</si>
  <si>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</si>
  <si>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</si>
  <si>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</si>
  <si>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</si>
  <si>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</si>
  <si>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</si>
  <si>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</si>
  <si>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</si>
  <si>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</si>
  <si>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</si>
  <si>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</si>
  <si>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</si>
  <si>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</si>
  <si>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</si>
  <si>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</si>
  <si>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</si>
  <si>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</si>
  <si>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</si>
  <si>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</si>
  <si>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</si>
  <si>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</si>
  <si>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</si>
  <si>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</si>
  <si>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</si>
  <si>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</si>
  <si>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</si>
  <si>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</si>
  <si>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</si>
  <si>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</si>
  <si>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</si>
  <si>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</si>
  <si>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</si>
  <si>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</si>
  <si>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</si>
  <si>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</si>
  <si>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</si>
  <si>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</si>
  <si>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</si>
  <si>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</si>
  <si>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</si>
  <si>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</si>
  <si>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</si>
  <si>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</si>
  <si>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</si>
  <si>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</si>
  <si>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</si>
  <si>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</si>
  <si>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</si>
  <si>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</si>
  <si>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</si>
  <si>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</si>
  <si>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</si>
  <si>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</si>
  <si>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</si>
  <si>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</si>
  <si>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</si>
  <si>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</si>
  <si>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</si>
  <si>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</si>
  <si>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</si>
  <si>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</si>
  <si>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</si>
  <si>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</si>
  <si>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</si>
  <si>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</si>
  <si>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</si>
  <si>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</si>
  <si>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</si>
  <si>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</si>
  <si>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</si>
  <si>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</si>
  <si>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</si>
  <si>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</si>
  <si>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</si>
  <si>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</si>
  <si>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</si>
  <si>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</si>
  <si>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</si>
  <si>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</si>
  <si>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</si>
  <si>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</si>
  <si>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</si>
  <si>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</si>
  <si>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</si>
  <si>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</si>
  <si>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</si>
  <si>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</si>
  <si>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</si>
  <si>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</si>
  <si>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</si>
  <si>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</si>
  <si>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</si>
  <si>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</si>
  <si>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</si>
  <si>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</si>
  <si>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</si>
  <si>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</si>
  <si>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</si>
  <si>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</si>
  <si>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</si>
  <si>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</si>
  <si>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</si>
  <si>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</si>
  <si>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</si>
  <si>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</si>
  <si>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</si>
  <si>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</si>
  <si>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</si>
  <si>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</si>
  <si>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</si>
  <si>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</si>
  <si>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</si>
  <si>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</si>
  <si>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</si>
  <si>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</si>
  <si>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</si>
  <si>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</si>
  <si>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</si>
  <si>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</si>
  <si>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</si>
  <si>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</si>
  <si>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</si>
  <si>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</si>
  <si>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</si>
  <si>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</si>
  <si>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</si>
  <si>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</si>
  <si>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</si>
  <si>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</si>
  <si>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</si>
  <si>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</si>
  <si>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</si>
  <si>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</si>
  <si>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</si>
  <si>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</si>
  <si>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</si>
  <si>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</si>
  <si>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</si>
  <si>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</si>
  <si>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</si>
  <si>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</si>
  <si>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</si>
  <si>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</si>
  <si>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</si>
  <si>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</si>
  <si>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秋田県三種町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</si>
  <si>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</si>
  <si>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</si>
  <si>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</si>
  <si>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</si>
  <si>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</si>
  <si>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</si>
  <si>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</si>
  <si>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</si>
  <si>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</si>
  <si>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</si>
  <si>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</si>
  <si>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</si>
  <si>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</si>
  <si>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</si>
  <si>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</si>
  <si>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</si>
  <si>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</si>
  <si>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</si>
  <si>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</si>
  <si>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</si>
  <si>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</si>
  <si>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</si>
  <si>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</si>
  <si>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</si>
  <si>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</si>
  <si>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</si>
  <si>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</si>
  <si>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</si>
  <si>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</si>
  <si>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</si>
  <si>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</si>
  <si>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</si>
  <si>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</si>
  <si>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</si>
  <si>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</si>
  <si>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</si>
  <si>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</si>
  <si>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</si>
  <si>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</si>
  <si>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</si>
  <si>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</si>
  <si>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</si>
  <si>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</si>
  <si>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</si>
  <si>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</si>
  <si>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</si>
  <si>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</si>
  <si>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</si>
  <si>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</si>
  <si>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</si>
  <si>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</si>
  <si>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</si>
  <si>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</si>
  <si>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</si>
  <si>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</si>
  <si>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</si>
  <si>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</si>
  <si>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</si>
  <si>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</si>
  <si>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</si>
  <si>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</si>
  <si>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</si>
  <si>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</si>
  <si>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</si>
  <si>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</si>
  <si>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</si>
  <si>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</si>
  <si>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</si>
  <si>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</si>
  <si>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</si>
  <si>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</si>
  <si>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</si>
  <si>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</si>
  <si>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</si>
  <si>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</si>
  <si>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</si>
  <si>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</si>
  <si>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</si>
  <si>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</si>
  <si>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</si>
  <si>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</si>
  <si>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</si>
  <si>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</si>
  <si>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</si>
  <si>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</si>
  <si>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</si>
  <si>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</si>
  <si>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</si>
  <si>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</si>
  <si>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</si>
  <si>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</si>
  <si>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</si>
  <si>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</si>
  <si>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</si>
  <si>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</si>
  <si>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</si>
  <si>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</si>
  <si>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</si>
  <si>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</si>
  <si>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</si>
  <si>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</si>
  <si>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</si>
  <si>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</si>
  <si>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</si>
  <si>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</si>
  <si>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</si>
  <si>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</si>
  <si>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</si>
  <si>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</si>
  <si>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</si>
  <si>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</si>
  <si>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</si>
  <si>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</si>
  <si>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</si>
  <si>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</si>
  <si>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</si>
  <si>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</si>
  <si>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</si>
  <si>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</si>
  <si>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</si>
  <si>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</si>
  <si>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</si>
  <si>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</si>
  <si>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</si>
  <si>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</si>
  <si>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</si>
  <si>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</si>
  <si>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</si>
  <si>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</si>
  <si>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</si>
  <si>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</si>
  <si>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</si>
  <si>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</si>
  <si>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</si>
  <si>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</si>
  <si>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</si>
  <si>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</si>
  <si>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</si>
  <si>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</si>
  <si>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</si>
  <si>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</si>
  <si>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</si>
  <si>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</si>
  <si>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</si>
  <si>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</si>
  <si>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</si>
  <si>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</si>
  <si>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</si>
  <si>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</si>
  <si>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</si>
  <si>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</si>
  <si>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</si>
  <si>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秋田県三種町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</si>
  <si>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</si>
  <si>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</si>
  <si>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</si>
  <si>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</si>
  <si>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</si>
  <si>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</si>
  <si>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</si>
  <si>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</si>
  <si>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</si>
  <si>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</si>
  <si>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</si>
  <si>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</si>
  <si>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</si>
  <si>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</si>
  <si>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</si>
  <si>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</si>
  <si>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</si>
  <si>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</si>
  <si>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</si>
  <si>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</si>
  <si>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</si>
  <si>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</si>
  <si>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</si>
  <si>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</si>
  <si>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</si>
  <si>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</si>
  <si>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</si>
  <si>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</si>
  <si>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</si>
  <si>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</si>
  <si>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</si>
  <si>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</si>
  <si>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</si>
  <si>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</si>
  <si>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</si>
  <si>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</si>
  <si>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</si>
  <si>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介護サービス事業勘定特別会計</t>
    <phoneticPr fontId="5"/>
  </si>
  <si>
    <t>三種町水道事業会計</t>
    <phoneticPr fontId="5"/>
  </si>
  <si>
    <t>法適用企業</t>
    <phoneticPr fontId="5"/>
  </si>
  <si>
    <t>三種町公共下水道事業特別会計</t>
    <phoneticPr fontId="5"/>
  </si>
  <si>
    <t>法非適用企業</t>
    <phoneticPr fontId="5"/>
  </si>
  <si>
    <t>三種町農業集落排水事業特別会計</t>
    <phoneticPr fontId="5"/>
  </si>
  <si>
    <t>法非適用企業</t>
    <phoneticPr fontId="5"/>
  </si>
  <si>
    <t>三種町温泉事業特別会計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</si>
  <si>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</si>
  <si>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</si>
  <si>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</si>
  <si>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</si>
  <si>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</si>
  <si>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</si>
  <si>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</si>
  <si>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</si>
  <si>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</si>
  <si>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</si>
  <si>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</si>
  <si>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</si>
  <si>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</si>
  <si>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</si>
  <si>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</si>
  <si>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</si>
  <si>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</si>
  <si>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</si>
  <si>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</si>
  <si>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</si>
  <si>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</si>
  <si>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</si>
  <si>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</si>
  <si>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</si>
  <si>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</si>
  <si>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</si>
  <si>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</si>
  <si>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</si>
  <si>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</si>
  <si>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</si>
  <si>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</si>
  <si>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</si>
  <si>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</si>
  <si>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</si>
  <si>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</si>
  <si>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</si>
  <si>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</si>
  <si>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</si>
  <si>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</si>
  <si>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</si>
  <si>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</si>
  <si>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</si>
  <si>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</si>
  <si>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</si>
  <si>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</si>
  <si>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</si>
  <si>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</si>
  <si>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</si>
  <si>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</si>
  <si>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</si>
  <si>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</si>
  <si>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</si>
  <si>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</si>
  <si>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</si>
  <si>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</si>
  <si>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</si>
  <si>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</si>
  <si>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</si>
  <si>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</si>
  <si>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</si>
  <si>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</si>
  <si>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三種町水道事業会計</t>
    <phoneticPr fontId="5"/>
  </si>
  <si>
    <t>(Ｆ)</t>
    <phoneticPr fontId="5"/>
  </si>
  <si>
    <t>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</si>
  <si>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</si>
  <si>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</si>
  <si>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</si>
  <si>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</si>
  <si>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</si>
  <si>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</si>
  <si>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</si>
  <si>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</si>
  <si>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</si>
  <si>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</si>
  <si>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</si>
  <si>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</si>
  <si>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</si>
  <si>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</si>
  <si>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</si>
  <si>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</si>
  <si>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</si>
  <si>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</si>
  <si>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</si>
  <si>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</si>
  <si>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</si>
  <si>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</si>
  <si>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</si>
  <si>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</si>
  <si>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</si>
  <si>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</si>
  <si>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</si>
  <si>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</si>
  <si>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</si>
  <si>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</si>
  <si>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</si>
  <si>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</si>
  <si>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</si>
  <si>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</si>
  <si>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</si>
  <si>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</si>
  <si>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</si>
  <si>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</si>
  <si>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</si>
  <si>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</si>
  <si>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</si>
  <si>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</si>
  <si>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</si>
  <si>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</si>
  <si>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</si>
  <si>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</si>
  <si>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</si>
  <si>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</si>
  <si>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</si>
  <si>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</si>
  <si>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</si>
  <si>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</si>
  <si>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</si>
  <si>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</si>
  <si>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</si>
  <si>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</si>
  <si>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</si>
  <si>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</si>
  <si>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</si>
  <si>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</si>
  <si>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</si>
  <si>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</si>
  <si>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</si>
  <si>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</si>
  <si>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</si>
  <si>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</si>
  <si>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</si>
  <si>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</si>
  <si>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</si>
  <si>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</si>
  <si>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</si>
  <si>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</si>
  <si>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</si>
  <si>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</si>
  <si>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</si>
  <si>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</si>
  <si>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</si>
  <si>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</si>
  <si>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</si>
  <si>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</si>
  <si>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</si>
  <si>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</si>
  <si>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</si>
  <si>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</si>
  <si>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</si>
  <si>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三種町水道事業会計</t>
  </si>
  <si>
    <t>国民健康保険事業勘定特別会計</t>
  </si>
  <si>
    <t>三種町農業集落排水事業特別会計</t>
  </si>
  <si>
    <t>介護保険事業勘定特別会計</t>
  </si>
  <si>
    <t>三種町公共下水道事業特別会計</t>
  </si>
  <si>
    <t>三種町温泉事業特別会計</t>
  </si>
  <si>
    <t>介護サービス事業勘定特別会計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</si>
  <si>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</si>
  <si>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</si>
  <si>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</si>
  <si>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</si>
  <si>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</si>
  <si>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</si>
  <si>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</si>
  <si>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</si>
  <si>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</si>
  <si>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</si>
  <si>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</si>
  <si>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</si>
  <si>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</si>
  <si>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</si>
  <si>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能代山本広域市町村圏組合（一般会計）</t>
  </si>
  <si>
    <t>能代山本広域市町村圏組合（特別養護老人ホーム運営事業特別会計）</t>
  </si>
  <si>
    <t>能代市山本郡養護老人ホーム組合（一般会計）</t>
  </si>
  <si>
    <t>能代市山本郡養護老人ホーム組合（特定施設事業特別会計）</t>
  </si>
  <si>
    <t>能代山本広域市町村圏組合（能代山本ふるさと市町村圏基金特別会計）</t>
    <phoneticPr fontId="2"/>
  </si>
  <si>
    <t>三種町農業公社</t>
    <rPh sb="0" eb="3">
      <t>ミタネチョウ</t>
    </rPh>
    <rPh sb="3" eb="5">
      <t>ノウギョウ</t>
    </rPh>
    <rPh sb="5" eb="7">
      <t>コウシャ</t>
    </rPh>
    <phoneticPr fontId="2"/>
  </si>
  <si>
    <t>（株）ゆめろん</t>
    <rPh sb="1" eb="2">
      <t>カブ</t>
    </rPh>
    <phoneticPr fontId="2"/>
  </si>
  <si>
    <t>（株）さんばりお</t>
    <phoneticPr fontId="2"/>
  </si>
  <si>
    <t>（株）ゆうぱる</t>
    <phoneticPr fontId="2"/>
  </si>
  <si>
    <t>合併振興基金</t>
    <rPh sb="0" eb="2">
      <t>ガッペイ</t>
    </rPh>
    <rPh sb="2" eb="4">
      <t>シンコウ</t>
    </rPh>
    <rPh sb="4" eb="6">
      <t>キキン</t>
    </rPh>
    <phoneticPr fontId="2"/>
  </si>
  <si>
    <t>ふるさと元気づくり基金</t>
    <rPh sb="4" eb="6">
      <t>ゲンキ</t>
    </rPh>
    <rPh sb="9" eb="11">
      <t>キキン</t>
    </rPh>
    <phoneticPr fontId="2"/>
  </si>
  <si>
    <t>森林環境基金</t>
    <rPh sb="0" eb="2">
      <t>シンリン</t>
    </rPh>
    <rPh sb="2" eb="4">
      <t>カンキョウ</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</si>
  <si>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</si>
  <si>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</si>
  <si>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</si>
  <si>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</si>
  <si>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</si>
  <si>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</si>
  <si>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</si>
  <si>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</si>
  <si>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</si>
  <si>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</si>
  <si>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</si>
  <si>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</si>
  <si>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Ｈ２９年度の将来負担比率、有形固定資産減価償却率は、ともに、類似団体平均より低い水準にある。これは、市町村合併前のインフラ整備等の大規模事業における地方債の償還が終了したことや、道路、橋りょう、公営住宅等の計画的な整備を進めてきたこと等が要因である。
　今後も、引き続き三種町公共施設等総合管理計画に基づき、計画的な施設整備及び老朽化対策を進めていく。</t>
    <rPh sb="4" eb="6">
      <t>ネンド</t>
    </rPh>
    <rPh sb="7" eb="9">
      <t>ショウライ</t>
    </rPh>
    <rPh sb="9" eb="11">
      <t>フタン</t>
    </rPh>
    <rPh sb="11" eb="13">
      <t>ヒリツ</t>
    </rPh>
    <rPh sb="14" eb="16">
      <t>ユウケイ</t>
    </rPh>
    <rPh sb="16" eb="18">
      <t>コテイ</t>
    </rPh>
    <rPh sb="18" eb="20">
      <t>シサン</t>
    </rPh>
    <rPh sb="20" eb="22">
      <t>ゲンカ</t>
    </rPh>
    <rPh sb="22" eb="24">
      <t>ショウキャク</t>
    </rPh>
    <rPh sb="24" eb="25">
      <t>リツ</t>
    </rPh>
    <rPh sb="31" eb="33">
      <t>ルイジ</t>
    </rPh>
    <rPh sb="33" eb="35">
      <t>ダンタイ</t>
    </rPh>
    <rPh sb="35" eb="37">
      <t>ヘイキン</t>
    </rPh>
    <rPh sb="39" eb="40">
      <t>ヒク</t>
    </rPh>
    <rPh sb="41" eb="43">
      <t>スイジュン</t>
    </rPh>
    <rPh sb="120" eb="122">
      <t>ヨウイン</t>
    </rPh>
    <rPh sb="128" eb="130">
      <t>コンゴ</t>
    </rPh>
    <rPh sb="132" eb="133">
      <t>ヒ</t>
    </rPh>
    <rPh sb="134" eb="135">
      <t>ツヅ</t>
    </rPh>
    <rPh sb="136" eb="139">
      <t>ミタネチョウ</t>
    </rPh>
    <rPh sb="139" eb="141">
      <t>コウキョウ</t>
    </rPh>
    <rPh sb="141" eb="143">
      <t>シセツ</t>
    </rPh>
    <rPh sb="143" eb="144">
      <t>トウ</t>
    </rPh>
    <rPh sb="144" eb="146">
      <t>ソウゴウ</t>
    </rPh>
    <rPh sb="146" eb="148">
      <t>カンリ</t>
    </rPh>
    <rPh sb="148" eb="150">
      <t>ケイカク</t>
    </rPh>
    <rPh sb="151" eb="152">
      <t>モト</t>
    </rPh>
    <rPh sb="155" eb="158">
      <t>ケイカクテキ</t>
    </rPh>
    <rPh sb="159" eb="161">
      <t>シセツ</t>
    </rPh>
    <rPh sb="161" eb="163">
      <t>セイビ</t>
    </rPh>
    <rPh sb="163" eb="164">
      <t>オヨ</t>
    </rPh>
    <rPh sb="165" eb="168">
      <t>ロウキュウカ</t>
    </rPh>
    <rPh sb="168" eb="170">
      <t>タイサク</t>
    </rPh>
    <rPh sb="171" eb="172">
      <t>スス</t>
    </rPh>
    <phoneticPr fontId="5"/>
  </si>
  <si>
    <t>　Ｈ３０年度以降、将来負担比率は、地方債現在高の減少や充当可能基金現在高の増加等により「比率なし」となっている。また、Ｒ元年度の実質公債費比率は、地方債の償還終了等により、前年度比0.2ポイント改善の7.5％となった。
　今後も、事業の精査等や交付税措置の有利な地方債の借入等により、将来負担比率、実質公債費比率の上昇を抑えつつ、三種町公共施設等総合管理計画に基づき、計画性を持った施設整備及び老朽化対策を行い、将来世代の負担を見据えた財政健全化に努める。</t>
    <rPh sb="4" eb="6">
      <t>ネンド</t>
    </rPh>
    <rPh sb="6" eb="8">
      <t>イコウ</t>
    </rPh>
    <rPh sb="24" eb="26">
      <t>ゲンショウ</t>
    </rPh>
    <rPh sb="37" eb="39">
      <t>ゾウカ</t>
    </rPh>
    <rPh sb="44" eb="46">
      <t>ヒリツ</t>
    </rPh>
    <rPh sb="60" eb="63">
      <t>ガンネンド</t>
    </rPh>
    <rPh sb="73" eb="76">
      <t>チホウサイ</t>
    </rPh>
    <rPh sb="77" eb="79">
      <t>ショウカン</t>
    </rPh>
    <rPh sb="79" eb="81">
      <t>シュウリョウ</t>
    </rPh>
    <rPh sb="81" eb="82">
      <t>トウ</t>
    </rPh>
    <rPh sb="86" eb="90">
      <t>ゼンネンドヒ</t>
    </rPh>
    <rPh sb="97" eb="99">
      <t>カイゼン</t>
    </rPh>
    <rPh sb="111" eb="113">
      <t>コンゴ</t>
    </rPh>
    <rPh sb="115" eb="117">
      <t>ジギョウ</t>
    </rPh>
    <rPh sb="118" eb="120">
      <t>セイサ</t>
    </rPh>
    <rPh sb="120" eb="121">
      <t>トウ</t>
    </rPh>
    <rPh sb="122" eb="125">
      <t>コウフゼイ</t>
    </rPh>
    <rPh sb="125" eb="127">
      <t>ソチ</t>
    </rPh>
    <rPh sb="128" eb="130">
      <t>ユウリ</t>
    </rPh>
    <rPh sb="131" eb="134">
      <t>チホウサイ</t>
    </rPh>
    <rPh sb="135" eb="136">
      <t>カ</t>
    </rPh>
    <rPh sb="136" eb="137">
      <t>イ</t>
    </rPh>
    <rPh sb="137" eb="138">
      <t>ナド</t>
    </rPh>
    <rPh sb="142" eb="144">
      <t>ショウライ</t>
    </rPh>
    <rPh sb="144" eb="146">
      <t>フタン</t>
    </rPh>
    <rPh sb="146" eb="148">
      <t>ヒリツ</t>
    </rPh>
    <rPh sb="149" eb="151">
      <t>ジッシツ</t>
    </rPh>
    <rPh sb="151" eb="154">
      <t>コウサイヒ</t>
    </rPh>
    <rPh sb="154" eb="156">
      <t>ヒリツ</t>
    </rPh>
    <rPh sb="157" eb="159">
      <t>ジョウショウ</t>
    </rPh>
    <rPh sb="160" eb="161">
      <t>オサ</t>
    </rPh>
    <rPh sb="165" eb="168">
      <t>ミタネチョウ</t>
    </rPh>
    <rPh sb="168" eb="170">
      <t>コウキョウ</t>
    </rPh>
    <rPh sb="170" eb="172">
      <t>シセツ</t>
    </rPh>
    <rPh sb="172" eb="173">
      <t>トウ</t>
    </rPh>
    <rPh sb="173" eb="175">
      <t>ソウゴウ</t>
    </rPh>
    <rPh sb="175" eb="177">
      <t>カンリ</t>
    </rPh>
    <rPh sb="177" eb="179">
      <t>ケイカク</t>
    </rPh>
    <rPh sb="180" eb="181">
      <t>モト</t>
    </rPh>
    <rPh sb="184" eb="187">
      <t>ケイカクセイ</t>
    </rPh>
    <rPh sb="188" eb="189">
      <t>モ</t>
    </rPh>
    <rPh sb="191" eb="193">
      <t>シセツ</t>
    </rPh>
    <rPh sb="193" eb="195">
      <t>セイビ</t>
    </rPh>
    <rPh sb="195" eb="196">
      <t>オヨ</t>
    </rPh>
    <rPh sb="197" eb="200">
      <t>ロウキュウカ</t>
    </rPh>
    <rPh sb="200" eb="202">
      <t>タイサク</t>
    </rPh>
    <rPh sb="203" eb="204">
      <t>オコナ</t>
    </rPh>
    <rPh sb="206" eb="208">
      <t>ショウライ</t>
    </rPh>
    <rPh sb="208" eb="210">
      <t>セダイ</t>
    </rPh>
    <rPh sb="211" eb="213">
      <t>フタン</t>
    </rPh>
    <rPh sb="214" eb="216">
      <t>ミス</t>
    </rPh>
    <rPh sb="218" eb="220">
      <t>ザイセイ</t>
    </rPh>
    <rPh sb="220" eb="223">
      <t>ケンゼンカ</t>
    </rPh>
    <rPh sb="224" eb="22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</si>
</sst>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7511E9-2F85-42C0-9BA0-45D58BF02BB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8B0A-4D6D-B6A2-2E2A10DDD5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63943</c:v>
                </c:pt>
                <c:pt idx="1">
                  <c:v>93457</c:v>
                </c:pt>
                <c:pt idx="2">
                  <c:v>49829</c:v>
                </c:pt>
                <c:pt idx="3">
                  <c:v>48883</c:v>
                </c:pt>
                <c:pt idx="4">
                  <c:v>88530</c:v>
                </c:pt>
              </c:numCache>
            </c:numRef>
          </c:val>
          <c:smooth val="0"/>
          <c:extLst>
            <c:ext xmlns:c16="http://schemas.microsoft.com/office/drawing/2014/chart" uri="{C3380CC4-5D6E-409C-BE32-E72D297353CC}">
              <c16:uniqueId val="{00000001-8B0A-4D6D-B6A2-2E2A10DDD5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3.31</c:v>
                </c:pt>
                <c:pt idx="1">
                  <c:v>3.81</c:v>
                </c:pt>
                <c:pt idx="2">
                  <c:v>2.75</c:v>
                </c:pt>
                <c:pt idx="3">
                  <c:v>3.4</c:v>
                </c:pt>
                <c:pt idx="4">
                  <c:v>2.5499999999999998</c:v>
                </c:pt>
              </c:numCache>
            </c:numRef>
          </c:val>
          <c:extLst>
            <c:ext xmlns:c16="http://schemas.microsoft.com/office/drawing/2014/chart" uri="{C3380CC4-5D6E-409C-BE32-E72D297353CC}">
              <c16:uniqueId val="{00000000-324B-4C33-A2EA-89BB858BB3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46.98</c:v>
                </c:pt>
                <c:pt idx="1">
                  <c:v>48.92</c:v>
                </c:pt>
                <c:pt idx="2">
                  <c:v>52.95</c:v>
                </c:pt>
                <c:pt idx="3">
                  <c:v>55.64</c:v>
                </c:pt>
                <c:pt idx="4">
                  <c:v>58.87</c:v>
                </c:pt>
              </c:numCache>
            </c:numRef>
          </c:val>
          <c:extLst>
            <c:ext xmlns:c16="http://schemas.microsoft.com/office/drawing/2014/chart" uri="{C3380CC4-5D6E-409C-BE32-E72D297353CC}">
              <c16:uniqueId val="{00000001-324B-4C33-A2EA-89BB858BB3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6.92</c:v>
                </c:pt>
                <c:pt idx="1">
                  <c:v>1.23</c:v>
                </c:pt>
                <c:pt idx="2">
                  <c:v>1.58</c:v>
                </c:pt>
                <c:pt idx="3">
                  <c:v>2.38</c:v>
                </c:pt>
                <c:pt idx="4">
                  <c:v>0.94</c:v>
                </c:pt>
              </c:numCache>
            </c:numRef>
          </c:val>
          <c:smooth val="0"/>
          <c:extLst>
            <c:ext xmlns:c16="http://schemas.microsoft.com/office/drawing/2014/chart" uri="{C3380CC4-5D6E-409C-BE32-E72D297353CC}">
              <c16:uniqueId val="{00000002-324B-4C33-A2EA-89BB858BB3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0.54</c:v>
                </c:pt>
                <c:pt idx="2">
                  <c:v>#N/A</c:v>
                </c:pt>
                <c:pt idx="3">
                  <c:v>0.02</c:v>
                </c:pt>
                <c:pt idx="4">
                  <c:v>#N/A</c:v>
                </c:pt>
                <c:pt idx="5">
                  <c:v>0.03</c:v>
                </c:pt>
                <c:pt idx="6">
                  <c:v>#N/A</c:v>
                </c:pt>
                <c:pt idx="7">
                  <c:v>0</c:v>
                </c:pt>
                <c:pt idx="8">
                  <c:v>#N/A</c:v>
                </c:pt>
                <c:pt idx="9">
                  <c:v>0.01</c:v>
                </c:pt>
              </c:numCache>
            </c:numRef>
          </c:val>
          <c:extLst>
            <c:ext xmlns:c16="http://schemas.microsoft.com/office/drawing/2014/chart" uri="{C3380CC4-5D6E-409C-BE32-E72D297353CC}">
              <c16:uniqueId val="{00000000-CDA5-4E35-B0A4-20E6734B5C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A5-4E35-B0A4-20E6734B5C85}"/>
            </c:ext>
          </c:extLst>
        </c:ser>
        <c:ser>
          <c:idx val="2"/>
          <c:order val="2"/>
          <c:tx>
            <c:strRef>
              <c:f>データシート!$A$29</c:f>
              <c:strCache>
                <c:ptCount val="1"/>
                <c:pt idx="0">
                  <c:v>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2-CDA5-4E35-B0A4-20E6734B5C85}"/>
            </c:ext>
          </c:extLst>
        </c:ser>
        <c:ser>
          <c:idx val="3"/>
          <c:order val="3"/>
          <c:tx>
            <c:strRef>
              <c:f>データシート!$A$30</c:f>
              <c:strCache>
                <c:ptCount val="1"/>
                <c:pt idx="0">
                  <c:v>三種町温泉事業特別会計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0.11</c:v>
                </c:pt>
                <c:pt idx="6">
                  <c:v>#N/A</c:v>
                </c:pt>
                <c:pt idx="7">
                  <c:v>0.03</c:v>
                </c:pt>
                <c:pt idx="8">
                  <c:v>#N/A</c:v>
                </c:pt>
                <c:pt idx="9">
                  <c:v>0.03</c:v>
                </c:pt>
              </c:numCache>
            </c:numRef>
          </c:val>
          <c:extLst>
            <c:ext xmlns:c16="http://schemas.microsoft.com/office/drawing/2014/chart" uri="{C3380CC4-5D6E-409C-BE32-E72D297353CC}">
              <c16:uniqueId val="{00000003-CDA5-4E35-B0A4-20E6734B5C85}"/>
            </c:ext>
          </c:extLst>
        </c:ser>
        <c:ser>
          <c:idx val="4"/>
          <c:order val="4"/>
          <c:tx>
            <c:strRef>
              <c:f>データシート!$A$31</c:f>
              <c:strCache>
                <c:ptCount val="1"/>
                <c:pt idx="0">
                  <c:v>三種町公共下水道事業特別会計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0.17</c:v>
                </c:pt>
                <c:pt idx="4">
                  <c:v>#N/A</c:v>
                </c:pt>
                <c:pt idx="5">
                  <c:v>0.14000000000000001</c:v>
                </c:pt>
                <c:pt idx="6">
                  <c:v>#N/A</c:v>
                </c:pt>
                <c:pt idx="7">
                  <c:v>7.0000000000000007E-2</c:v>
                </c:pt>
                <c:pt idx="8">
                  <c:v>#N/A</c:v>
                </c:pt>
                <c:pt idx="9">
                  <c:v>0.12</c:v>
                </c:pt>
              </c:numCache>
            </c:numRef>
          </c:val>
          <c:extLst>
            <c:ext xmlns:c16="http://schemas.microsoft.com/office/drawing/2014/chart" uri="{C3380CC4-5D6E-409C-BE32-E72D297353CC}">
              <c16:uniqueId val="{00000004-CDA5-4E35-B0A4-20E6734B5C85}"/>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1.03</c:v>
                </c:pt>
                <c:pt idx="4">
                  <c:v>#N/A</c:v>
                </c:pt>
                <c:pt idx="5">
                  <c:v>0.93</c:v>
                </c:pt>
                <c:pt idx="6">
                  <c:v>#N/A</c:v>
                </c:pt>
                <c:pt idx="7">
                  <c:v>0.99</c:v>
                </c:pt>
                <c:pt idx="8">
                  <c:v>#N/A</c:v>
                </c:pt>
                <c:pt idx="9">
                  <c:v>0.24</c:v>
                </c:pt>
              </c:numCache>
            </c:numRef>
          </c:val>
          <c:extLst>
            <c:ext xmlns:c16="http://schemas.microsoft.com/office/drawing/2014/chart" uri="{C3380CC4-5D6E-409C-BE32-E72D297353CC}">
              <c16:uniqueId val="{00000005-CDA5-4E35-B0A4-20E6734B5C85}"/>
            </c:ext>
          </c:extLst>
        </c:ser>
        <c:ser>
          <c:idx val="6"/>
          <c:order val="6"/>
          <c:tx>
            <c:strRef>
              <c:f>データシート!$A$33</c:f>
              <c:strCache>
                <c:ptCount val="1"/>
                <c:pt idx="0">
                  <c:v>三種町農業集落排水事業特別会計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0.11</c:v>
                </c:pt>
                <c:pt idx="4">
                  <c:v>#N/A</c:v>
                </c:pt>
                <c:pt idx="5">
                  <c:v>0.05</c:v>
                </c:pt>
                <c:pt idx="6">
                  <c:v>#N/A</c:v>
                </c:pt>
                <c:pt idx="7">
                  <c:v>0.06</c:v>
                </c:pt>
                <c:pt idx="8">
                  <c:v>#N/A</c:v>
                </c:pt>
                <c:pt idx="9">
                  <c:v>0.28000000000000003</c:v>
                </c:pt>
              </c:numCache>
            </c:numRef>
          </c:val>
          <c:extLst>
            <c:ext xmlns:c16="http://schemas.microsoft.com/office/drawing/2014/chart" uri="{C3380CC4-5D6E-409C-BE32-E72D297353CC}">
              <c16:uniqueId val="{00000006-CDA5-4E35-B0A4-20E6734B5C8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0.14000000000000001</c:v>
                </c:pt>
                <c:pt idx="4">
                  <c:v>#N/A</c:v>
                </c:pt>
                <c:pt idx="5">
                  <c:v>1.1100000000000001</c:v>
                </c:pt>
                <c:pt idx="6">
                  <c:v>#N/A</c:v>
                </c:pt>
                <c:pt idx="7">
                  <c:v>1.19</c:v>
                </c:pt>
                <c:pt idx="8">
                  <c:v>#N/A</c:v>
                </c:pt>
                <c:pt idx="9">
                  <c:v>0.94</c:v>
                </c:pt>
              </c:numCache>
            </c:numRef>
          </c:val>
          <c:extLst>
            <c:ext xmlns:c16="http://schemas.microsoft.com/office/drawing/2014/chart" uri="{C3380CC4-5D6E-409C-BE32-E72D297353CC}">
              <c16:uniqueId val="{00000007-CDA5-4E35-B0A4-20E6734B5C85}"/>
            </c:ext>
          </c:extLst>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1.66</c:v>
                </c:pt>
                <c:pt idx="2">
                  <c:v>#N/A</c:v>
                </c:pt>
                <c:pt idx="3">
                  <c:v>1.99</c:v>
                </c:pt>
                <c:pt idx="4">
                  <c:v>#N/A</c:v>
                </c:pt>
                <c:pt idx="5">
                  <c:v>1.64</c:v>
                </c:pt>
                <c:pt idx="6">
                  <c:v>#N/A</c:v>
                </c:pt>
                <c:pt idx="7">
                  <c:v>1.1499999999999999</c:v>
                </c:pt>
                <c:pt idx="8">
                  <c:v>#N/A</c:v>
                </c:pt>
                <c:pt idx="9">
                  <c:v>1.65</c:v>
                </c:pt>
              </c:numCache>
            </c:numRef>
          </c:val>
          <c:extLst>
            <c:ext xmlns:c16="http://schemas.microsoft.com/office/drawing/2014/chart" uri="{C3380CC4-5D6E-409C-BE32-E72D297353CC}">
              <c16:uniqueId val="{00000008-CDA5-4E35-B0A4-20E6734B5C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3.23</c:v>
                </c:pt>
                <c:pt idx="2">
                  <c:v>#N/A</c:v>
                </c:pt>
                <c:pt idx="3">
                  <c:v>3.79</c:v>
                </c:pt>
                <c:pt idx="4">
                  <c:v>#N/A</c:v>
                </c:pt>
                <c:pt idx="5">
                  <c:v>2.71</c:v>
                </c:pt>
                <c:pt idx="6">
                  <c:v>#N/A</c:v>
                </c:pt>
                <c:pt idx="7">
                  <c:v>3.39</c:v>
                </c:pt>
                <c:pt idx="8">
                  <c:v>#N/A</c:v>
                </c:pt>
                <c:pt idx="9">
                  <c:v>2.54</c:v>
                </c:pt>
              </c:numCache>
            </c:numRef>
          </c:val>
          <c:extLst>
            <c:ext xmlns:c16="http://schemas.microsoft.com/office/drawing/2014/chart" uri="{C3380CC4-5D6E-409C-BE32-E72D297353CC}">
              <c16:uniqueId val="{00000009-CDA5-4E35-B0A4-20E6734B5C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1123</c:v>
                </c:pt>
                <c:pt idx="5">
                  <c:v>1182</c:v>
                </c:pt>
                <c:pt idx="8">
                  <c:v>1181</c:v>
                </c:pt>
                <c:pt idx="11">
                  <c:v>1172</c:v>
                </c:pt>
                <c:pt idx="14">
                  <c:v>1150</c:v>
                </c:pt>
              </c:numCache>
            </c:numRef>
          </c:val>
          <c:extLst>
            <c:ext xmlns:c16="http://schemas.microsoft.com/office/drawing/2014/chart" uri="{C3380CC4-5D6E-409C-BE32-E72D297353CC}">
              <c16:uniqueId val="{00000000-8E9A-44DA-8980-9A9D02AD64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9A-44DA-8980-9A9D02AD64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29</c:v>
                </c:pt>
                <c:pt idx="6">
                  <c:v>13</c:v>
                </c:pt>
                <c:pt idx="9">
                  <c:v>10</c:v>
                </c:pt>
                <c:pt idx="12">
                  <c:v>5</c:v>
                </c:pt>
              </c:numCache>
            </c:numRef>
          </c:val>
          <c:extLst>
            <c:ext xmlns:c16="http://schemas.microsoft.com/office/drawing/2014/chart" uri="{C3380CC4-5D6E-409C-BE32-E72D297353CC}">
              <c16:uniqueId val="{00000002-8E9A-44DA-8980-9A9D02AD64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8</c:v>
                </c:pt>
                <c:pt idx="6">
                  <c:v>5</c:v>
                </c:pt>
                <c:pt idx="9">
                  <c:v>5</c:v>
                </c:pt>
                <c:pt idx="12">
                  <c:v>5</c:v>
                </c:pt>
              </c:numCache>
            </c:numRef>
          </c:val>
          <c:extLst>
            <c:ext xmlns:c16="http://schemas.microsoft.com/office/drawing/2014/chart" uri="{C3380CC4-5D6E-409C-BE32-E72D297353CC}">
              <c16:uniqueId val="{00000003-8E9A-44DA-8980-9A9D02AD64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453</c:v>
                </c:pt>
                <c:pt idx="3">
                  <c:v>454</c:v>
                </c:pt>
                <c:pt idx="6">
                  <c:v>465</c:v>
                </c:pt>
                <c:pt idx="9">
                  <c:v>468</c:v>
                </c:pt>
                <c:pt idx="12">
                  <c:v>475</c:v>
                </c:pt>
              </c:numCache>
            </c:numRef>
          </c:val>
          <c:extLst>
            <c:ext xmlns:c16="http://schemas.microsoft.com/office/drawing/2014/chart" uri="{C3380CC4-5D6E-409C-BE32-E72D297353CC}">
              <c16:uniqueId val="{00000004-8E9A-44DA-8980-9A9D02AD64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9A-44DA-8980-9A9D02AD64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9A-44DA-8980-9A9D02AD64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1163</c:v>
                </c:pt>
                <c:pt idx="3">
                  <c:v>1168</c:v>
                </c:pt>
                <c:pt idx="6">
                  <c:v>1137</c:v>
                </c:pt>
                <c:pt idx="9">
                  <c:v>1141</c:v>
                </c:pt>
                <c:pt idx="12">
                  <c:v>1070</c:v>
                </c:pt>
              </c:numCache>
            </c:numRef>
          </c:val>
          <c:extLst>
            <c:ext xmlns:c16="http://schemas.microsoft.com/office/drawing/2014/chart" uri="{C3380CC4-5D6E-409C-BE32-E72D297353CC}">
              <c16:uniqueId val="{00000007-8E9A-44DA-8980-9A9D02AD64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532</c:v>
                </c:pt>
                <c:pt idx="2">
                  <c:v>#N/A</c:v>
                </c:pt>
                <c:pt idx="3">
                  <c:v>#N/A</c:v>
                </c:pt>
                <c:pt idx="4">
                  <c:v>477</c:v>
                </c:pt>
                <c:pt idx="5">
                  <c:v>#N/A</c:v>
                </c:pt>
                <c:pt idx="6">
                  <c:v>#N/A</c:v>
                </c:pt>
                <c:pt idx="7">
                  <c:v>439</c:v>
                </c:pt>
                <c:pt idx="8">
                  <c:v>#N/A</c:v>
                </c:pt>
                <c:pt idx="9">
                  <c:v>#N/A</c:v>
                </c:pt>
                <c:pt idx="10">
                  <c:v>452</c:v>
                </c:pt>
                <c:pt idx="11">
                  <c:v>#N/A</c:v>
                </c:pt>
                <c:pt idx="12">
                  <c:v>#N/A</c:v>
                </c:pt>
                <c:pt idx="13">
                  <c:v>405</c:v>
                </c:pt>
                <c:pt idx="14">
                  <c:v>#N/A</c:v>
                </c:pt>
              </c:numCache>
            </c:numRef>
          </c:val>
          <c:smooth val="0"/>
          <c:extLst>
            <c:ext xmlns:c16="http://schemas.microsoft.com/office/drawing/2014/chart" uri="{C3380CC4-5D6E-409C-BE32-E72D297353CC}">
              <c16:uniqueId val="{00000008-8E9A-44DA-8980-9A9D02AD64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11932</c:v>
                </c:pt>
                <c:pt idx="5">
                  <c:v>11779</c:v>
                </c:pt>
                <c:pt idx="8">
                  <c:v>11668</c:v>
                </c:pt>
                <c:pt idx="11">
                  <c:v>11118</c:v>
                </c:pt>
                <c:pt idx="14">
                  <c:v>11019</c:v>
                </c:pt>
              </c:numCache>
            </c:numRef>
          </c:val>
          <c:extLst>
            <c:ext xmlns:c16="http://schemas.microsoft.com/office/drawing/2014/chart" uri="{C3380CC4-5D6E-409C-BE32-E72D297353CC}">
              <c16:uniqueId val="{00000000-E02B-4AFA-8E17-E80271917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456</c:v>
                </c:pt>
                <c:pt idx="5">
                  <c:v>429</c:v>
                </c:pt>
                <c:pt idx="8">
                  <c:v>410</c:v>
                </c:pt>
                <c:pt idx="11">
                  <c:v>423</c:v>
                </c:pt>
                <c:pt idx="14">
                  <c:v>379</c:v>
                </c:pt>
              </c:numCache>
            </c:numRef>
          </c:val>
          <c:extLst>
            <c:ext xmlns:c16="http://schemas.microsoft.com/office/drawing/2014/chart" uri="{C3380CC4-5D6E-409C-BE32-E72D297353CC}">
              <c16:uniqueId val="{00000001-E02B-4AFA-8E17-E80271917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4094</c:v>
                </c:pt>
                <c:pt idx="5">
                  <c:v>4196</c:v>
                </c:pt>
                <c:pt idx="8">
                  <c:v>4548</c:v>
                </c:pt>
                <c:pt idx="11">
                  <c:v>4797</c:v>
                </c:pt>
                <c:pt idx="14">
                  <c:v>4922</c:v>
                </c:pt>
              </c:numCache>
            </c:numRef>
          </c:val>
          <c:extLst>
            <c:ext xmlns:c16="http://schemas.microsoft.com/office/drawing/2014/chart" uri="{C3380CC4-5D6E-409C-BE32-E72D297353CC}">
              <c16:uniqueId val="{00000002-E02B-4AFA-8E17-E80271917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2B-4AFA-8E17-E80271917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2B-4AFA-8E17-E80271917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2B-4AFA-8E17-E80271917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1234</c:v>
                </c:pt>
                <c:pt idx="3">
                  <c:v>1178</c:v>
                </c:pt>
                <c:pt idx="6">
                  <c:v>1147</c:v>
                </c:pt>
                <c:pt idx="9">
                  <c:v>1172</c:v>
                </c:pt>
                <c:pt idx="12">
                  <c:v>1132</c:v>
                </c:pt>
              </c:numCache>
            </c:numRef>
          </c:val>
          <c:extLst>
            <c:ext xmlns:c16="http://schemas.microsoft.com/office/drawing/2014/chart" uri="{C3380CC4-5D6E-409C-BE32-E72D297353CC}">
              <c16:uniqueId val="{00000006-E02B-4AFA-8E17-E80271917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c:v>
                </c:pt>
                <c:pt idx="3">
                  <c:v>19</c:v>
                </c:pt>
                <c:pt idx="6">
                  <c:v>13</c:v>
                </c:pt>
                <c:pt idx="9">
                  <c:v>8</c:v>
                </c:pt>
                <c:pt idx="12">
                  <c:v>3</c:v>
                </c:pt>
              </c:numCache>
            </c:numRef>
          </c:val>
          <c:extLst>
            <c:ext xmlns:c16="http://schemas.microsoft.com/office/drawing/2014/chart" uri="{C3380CC4-5D6E-409C-BE32-E72D297353CC}">
              <c16:uniqueId val="{00000007-E02B-4AFA-8E17-E80271917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5545</c:v>
                </c:pt>
                <c:pt idx="3">
                  <c:v>5449</c:v>
                </c:pt>
                <c:pt idx="6">
                  <c:v>5271</c:v>
                </c:pt>
                <c:pt idx="9">
                  <c:v>4926</c:v>
                </c:pt>
                <c:pt idx="12">
                  <c:v>4640</c:v>
                </c:pt>
              </c:numCache>
            </c:numRef>
          </c:val>
          <c:extLst>
            <c:ext xmlns:c16="http://schemas.microsoft.com/office/drawing/2014/chart" uri="{C3380CC4-5D6E-409C-BE32-E72D297353CC}">
              <c16:uniqueId val="{00000008-E02B-4AFA-8E17-E80271917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c:v>
                </c:pt>
                <c:pt idx="3">
                  <c:v>31</c:v>
                </c:pt>
                <c:pt idx="6">
                  <c:v>20</c:v>
                </c:pt>
                <c:pt idx="9">
                  <c:v>11</c:v>
                </c:pt>
                <c:pt idx="12">
                  <c:v>6</c:v>
                </c:pt>
              </c:numCache>
            </c:numRef>
          </c:val>
          <c:extLst>
            <c:ext xmlns:c16="http://schemas.microsoft.com/office/drawing/2014/chart" uri="{C3380CC4-5D6E-409C-BE32-E72D297353CC}">
              <c16:uniqueId val="{00000009-E02B-4AFA-8E17-E80271917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10457</c:v>
                </c:pt>
                <c:pt idx="3">
                  <c:v>10543</c:v>
                </c:pt>
                <c:pt idx="6">
                  <c:v>10319</c:v>
                </c:pt>
                <c:pt idx="9">
                  <c:v>9971</c:v>
                </c:pt>
                <c:pt idx="12">
                  <c:v>10222</c:v>
                </c:pt>
              </c:numCache>
            </c:numRef>
          </c:val>
          <c:extLst>
            <c:ext xmlns:c16="http://schemas.microsoft.com/office/drawing/2014/chart" uri="{C3380CC4-5D6E-409C-BE32-E72D297353CC}">
              <c16:uniqueId val="{0000000A-E02B-4AFA-8E17-E802719178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840</c:v>
                </c:pt>
                <c:pt idx="2">
                  <c:v>#N/A</c:v>
                </c:pt>
                <c:pt idx="3">
                  <c:v>#N/A</c:v>
                </c:pt>
                <c:pt idx="4">
                  <c:v>816</c:v>
                </c:pt>
                <c:pt idx="5">
                  <c:v>#N/A</c:v>
                </c:pt>
                <c:pt idx="6">
                  <c:v>#N/A</c:v>
                </c:pt>
                <c:pt idx="7">
                  <c:v>145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2B-4AFA-8E17-E802719178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3696</c:v>
                </c:pt>
                <c:pt idx="1">
                  <c:v>3818</c:v>
                </c:pt>
                <c:pt idx="2">
                  <c:v>3943</c:v>
                </c:pt>
              </c:numCache>
            </c:numRef>
          </c:val>
          <c:extLst>
            <c:ext xmlns:c16="http://schemas.microsoft.com/office/drawing/2014/chart" uri="{C3380CC4-5D6E-409C-BE32-E72D297353CC}">
              <c16:uniqueId val="{00000000-B9F3-4399-90FD-D35632ED4B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586</c:v>
                </c:pt>
                <c:pt idx="1">
                  <c:v>569</c:v>
                </c:pt>
                <c:pt idx="2">
                  <c:v>503</c:v>
                </c:pt>
              </c:numCache>
            </c:numRef>
          </c:val>
          <c:extLst>
            <c:ext xmlns:c16="http://schemas.microsoft.com/office/drawing/2014/chart" uri="{C3380CC4-5D6E-409C-BE32-E72D297353CC}">
              <c16:uniqueId val="{00000001-B9F3-4399-90FD-D35632ED4B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1412</c:v>
                </c:pt>
                <c:pt idx="1">
                  <c:v>1519</c:v>
                </c:pt>
                <c:pt idx="2">
                  <c:v>1612</c:v>
                </c:pt>
              </c:numCache>
            </c:numRef>
          </c:val>
          <c:extLst>
            <c:ext xmlns:c16="http://schemas.microsoft.com/office/drawing/2014/chart" uri="{C3380CC4-5D6E-409C-BE32-E72D297353CC}">
              <c16:uniqueId val="{00000002-B9F3-4399-90FD-D35632ED4B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{BEC7D129-0EF4-4202-854D-9F5795357FCF}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10C-4FDC-B85A-265EE1753D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{8D29B54C-5862-4E10-BDC4-66F519051B2E}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0C-4FDC-B85A-265EE1753D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{14AB878B-4952-4DE3-850B-C56EC562E0AF}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0C-4FDC-B85A-265EE1753D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{332A23CC-B294-4453-B8EB-7588B2BC417C}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0C-4FDC-B85A-265EE1753D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{70D2A284-56C0-4C8C-9201-0F4E0F81026E}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0C-4FDC-B85A-265EE1753D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{ECA55E38-70DE-4CA2-B009-4D6A7619E5D8}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10C-4FDC-B85A-265EE1753D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{B3073077-3588-4356-B6CB-CB1FFCE87C2C}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10C-4FDC-B85A-265EE1753D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{72B4E0A3-3F90-45BD-973B-CAB16E454471}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10C-4FDC-B85A-265EE1753D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{B5917FB7-842C-454D-B934-C2295195B8AE}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10C-4FDC-B85A-265EE1753D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57.5</c:v>
                </c:pt>
                <c:pt idx="16">
                  <c:v>57</c:v>
                </c:pt>
              </c:numCache>
            </c:numRef>
          </c:xVal>
          <c:yVal>
            <c:numRef>
              <c:f>公会計指標分析・財政指標組合せ分析表!$BP$51:$DC$51</c:f>
              <c:numCache>
                <c:formatCode>#,##0.0;"▲ "#,##0.0</c:formatCode>
                <c:ptCount val="40"/>
                <c:pt idx="0">
                  <c:v>13.4</c:v>
                </c:pt>
                <c:pt idx="8">
                  <c:v>13.4</c:v>
                </c:pt>
                <c:pt idx="16">
                  <c:v>2.4</c:v>
                </c:pt>
              </c:numCache>
            </c:numRef>
          </c:yVal>
          <c:smooth val="0"/>
          <c:extLst>
            <c:ext xmlns:c16="http://schemas.microsoft.com/office/drawing/2014/chart" uri="{C3380CC4-5D6E-409C-BE32-E72D297353CC}">
              <c16:uniqueId val="{00000009-710C-4FDC-B85A-265EE1753D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{687723D6-6566-4DC7-9DCB-0AF3C53F890D}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10C-4FDC-B85A-265EE1753D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{132D913A-1B99-40EA-83BB-BA7510C58755}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0C-4FDC-B85A-265EE1753D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{3E956678-4289-40E0-8062-AFDBFDE86915}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0C-4FDC-B85A-265EE1753D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{783F701D-2635-4BFF-A236-3B4DF5DA351A}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0C-4FDC-B85A-265EE1753D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{2D4FF1CB-AF02-47D6-950B-0F98E23216E5}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0C-4FDC-B85A-265EE1753D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{C4BE5052-4954-4DDB-ABD6-2FE30D42846B}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10C-4FDC-B85A-265EE1753D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{4D80D2AB-36A4-4402-9C8B-25ED6B927AE4}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10C-4FDC-B85A-265EE1753D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{7654D68B-EB0B-448F-BBF1-72CC85408553}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10C-4FDC-B85A-265EE1753D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{714F7AC1-F5E0-49C6-B2FC-059E4D2894E9}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10C-4FDC-B85A-265EE1753D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numCache>
            </c:numRef>
          </c:xVal>
          <c:yVal>
            <c:numRef>
              <c:f>公会計指標分析・財政指標組合せ分析表!$BP$55:$DC$55</c:f>
              <c:numCache>
                <c:formatCode>#,##0.0;"▲ "#,##0.0</c:formatCode>
                <c:ptCount val="40"/>
                <c:pt idx="0">
                  <c:v>37.200000000000003</c:v>
                </c:pt>
                <c:pt idx="8">
                  <c:v>24</c:v>
                </c:pt>
                <c:pt idx="16">
                  <c:v>19.8</c:v>
                </c:pt>
              </c:numCache>
            </c:numRef>
          </c:yVal>
          <c:smooth val="0"/>
          <c:extLst>
            <c:ext xmlns:c16="http://schemas.microsoft.com/office/drawing/2014/chart" uri="{C3380CC4-5D6E-409C-BE32-E72D297353CC}">
              <c16:uniqueId val="{00000013-710C-4FDC-B85A-265EE1753DCF}"/>
            </c:ext>
          </c:extLst>
        </c:ser>
        <c:dLbls>
          <c:showLegendKey val="0"/>
          <c:showVal val="1"/>
          <c:showCatName val="0"/>
          <c:showSerName val="0"/>
          <c:showPercent val="0"/>
          <c:showBubbleSize val="0"/>
        </c:dLbls>
        <c:axId val="46179840"/>
        <c:axId val="46181760"/>
      </c:scatterChart>
      <c:valAx>
        <c:axId val="46179840"/>
        <c:scaling>
          <c:orientation val="minMax"/>
          <c:max val="58.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{6BB56F9C-86B6-4C90-8DD6-034C17BBC4B1}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31A-4405-B588-64E6A7EF3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{0C83C7EB-B3F2-4D40-9728-B1082D7BC0F2}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1A-4405-B588-64E6A7EF3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{DF13D986-6D36-4EBE-BBED-D9140E1A7F0A}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1A-4405-B588-64E6A7EF3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{1C3E9C69-C9C0-4685-A012-8571C111D7F4}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1A-4405-B588-64E6A7EF3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{3A49922F-1D30-4DA7-9386-C8B14E3098BD}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1A-4405-B588-64E6A7EF3DB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{6CD36D10-8C97-45DF-B236-30F66E85615D}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31A-4405-B588-64E6A7EF3DB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{E40D0469-D198-4D8F-9438-CB5196001D14}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31A-4405-B588-64E6A7EF3DB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{06E81B3F-AB92-42FE-ADF2-002C14C2B461}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31A-4405-B588-64E6A7EF3DB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{E929E911-2E3C-40FF-A4C3-09ADE733E71A}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31A-4405-B588-64E6A7EF3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8.6999999999999993</c:v>
                </c:pt>
                <c:pt idx="16">
                  <c:v>7.9</c:v>
                </c:pt>
                <c:pt idx="24">
                  <c:v>7.7</c:v>
                </c:pt>
                <c:pt idx="32">
                  <c:v>7.5</c:v>
                </c:pt>
              </c:numCache>
            </c:numRef>
          </c:xVal>
          <c:yVal>
            <c:numRef>
              <c:f>公会計指標分析・財政指標組合せ分析表!$BP$73:$DC$73</c:f>
              <c:numCache>
                <c:formatCode>#,##0.0;"▲ "#,##0.0</c:formatCode>
                <c:ptCount val="40"/>
                <c:pt idx="0">
                  <c:v>13.4</c:v>
                </c:pt>
                <c:pt idx="8">
                  <c:v>13.4</c:v>
                </c:pt>
                <c:pt idx="16">
                  <c:v>2.4</c:v>
                </c:pt>
              </c:numCache>
            </c:numRef>
          </c:yVal>
          <c:smooth val="0"/>
          <c:extLst>
            <c:ext xmlns:c16="http://schemas.microsoft.com/office/drawing/2014/chart" uri="{C3380CC4-5D6E-409C-BE32-E72D297353CC}">
              <c16:uniqueId val="{00000009-D31A-4405-B588-64E6A7EF3D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{45E1827A-BD37-406B-85BD-09F41E5DA4F4}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31A-4405-B588-64E6A7EF3D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{E5983DBA-36F3-4C2B-8A6F-D5ED02EBDABC}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1A-4405-B588-64E6A7EF3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{01E1A104-4FB3-49CD-8290-4081E8CE4017}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1A-4405-B588-64E6A7EF3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{1DFC4C19-BE3B-4260-81FE-DFE6F5DF493F}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1A-4405-B588-64E6A7EF3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{1600EE54-F729-45B9-84F1-56FB9AC8382F}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1A-4405-B588-64E6A7EF3DB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{356CE8F4-1C7C-4645-8232-571F4B17FFF8}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31A-4405-B588-64E6A7EF3DB3}"/>
                </c:ext>
              </c:extLst>
            </c:dLbl>
            <c:dLbl>
              <c:idx val="16"/>
              <c:layout>
                <c:manualLayout>
                  <c:x val="-4.1233679895055227E-2"/>
                  <c:y val="-3.49414380505060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{C435227B-93BE-4BC4-BD3B-B95B87314AD6}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31A-4405-B588-64E6A7EF3DB3}"/>
                </c:ext>
              </c:extLst>
            </c:dLbl>
            <c:dLbl>
              <c:idx val="24"/>
              <c:layout>
                <c:manualLayout>
                  <c:x val="-3.5560842431009293E-2"/>
                  <c:y val="-7.278288959502214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{CF4DBC02-2435-4407-A84F-D543D5E95969}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31A-4405-B588-64E6A7EF3DB3}"/>
                </c:ext>
              </c:extLst>
            </c:dLbl>
            <c:dLbl>
              <c:idx val="32"/>
              <c:layout>
                <c:manualLayout>
                  <c:x val="-1.8171803637232534E-2"/>
                  <c:y val="-7.952544237406902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{F1E151FF-87CC-486E-9A0E-C654815BC54E}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31A-4405-B588-64E6A7EF3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D31A-4405-B588-64E6A7EF3DB3}"/>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元利償還金は、Ｈ２０年度をピークに、合併前の大型事業に係る償還が終了したことや公債費の抑制などにより、減少傾向にある。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福祉施設や教育施設等の整備が見込まれるため、三種町公共施設等総合管理計画に基づき、計画性をもって将来世代の負担を見据えた財政の健全化に努め、地方債の借入は交付税措置の有利なものにし、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実質公債費比率の抑制を図っていく。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当町は、満期一括償還の地方債を発行していないため、減債基金残高と減債基金積立相当額に該当する数値はありません。</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公営企業債等繰入見込額等の将来負担額の減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等により、昨年度に引き続き比率がマイナス値となり、将来負担比率は、該当なしとなった。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福祉施設や教育施設等の整備が見込まれるため、三種町公共施設等総合管理計画に基づき、計画性をもって将来世代の負担を見据えた財政の健全化に努め、地方債の借入は交付税措置の有利なものにし、比率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秋田県三種町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全体としては、基金残高の確保に向けて、三種町行財政改革大綱に基づき、人件費や公債費の抑制・収納対策の強化などを行ってきたため、増加傾向にあり、残高は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財政調整基金については増加傾向にあるものの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今後、福祉施設や教育施設等の整備等が見込まれるため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、残高は減少していくと見込まれる。そのため、第２期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三種町</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行財政改革大綱（Ｈ２７年度～Ｒ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年度）に基づく簡素で効率的・効果的な行政運営を行い、基金残高の確保を図っていく。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合併に伴う町民の一体感の醸成及び地域振興を図るため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・ふるさと元気づくり基金　まちづくりに対する寄附金を広く募り、多様な人々の参加とその思いを具体化し、個性あふれるふるさとづくりを図るため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・森林環境基金　　　　　　　間伐等の森林整備や人材育成、担い手の確保、木材利用の促進や普及啓発等に必要な事業に要する資金に充てるため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合併振興基金は、基金積立上限額が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百万円とされているが、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百万円を目標額として積み立てており、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ふるさと元気づくり基金は、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effectLst/>
              <a:latin typeface="ＭＳ ゴシック" panose="020B0609070205080204" pitchFamily="49" charset="-128"/>
              <a:ea typeface="ＭＳ ゴシック" panose="020B0609070205080204" pitchFamily="49" charset="-128"/>
            </a:rPr>
            <a:t>　森林環境基金は、</a:t>
          </a:r>
          <a:r>
            <a:rPr lang="en-US" altLang="ja-JP" sz="1200">
              <a:effectLst/>
              <a:latin typeface="ＭＳ ゴシック" panose="020B0609070205080204" pitchFamily="49" charset="-128"/>
              <a:ea typeface="ＭＳ ゴシック" panose="020B0609070205080204" pitchFamily="49" charset="-128"/>
            </a:rPr>
            <a:t>R</a:t>
          </a:r>
          <a:r>
            <a:rPr lang="ja-JP" altLang="en-US" sz="1200">
              <a:effectLst/>
              <a:latin typeface="ＭＳ ゴシック" panose="020B0609070205080204" pitchFamily="49" charset="-128"/>
              <a:ea typeface="ＭＳ ゴシック" panose="020B0609070205080204" pitchFamily="49" charset="-128"/>
            </a:rPr>
            <a:t>元年度から新たに設置されたため皆増となった。</a:t>
          </a:r>
          <a:r>
            <a:rPr lang="en-US" altLang="ja-JP" sz="1200">
              <a:effectLst/>
              <a:latin typeface="ＭＳ ゴシック" panose="020B0609070205080204" pitchFamily="49" charset="-128"/>
              <a:ea typeface="ＭＳ ゴシック" panose="020B0609070205080204" pitchFamily="49" charset="-128"/>
            </a:rPr>
            <a:t> </a:t>
          </a:r>
        </a:p>
        <a:p>
          <a:r>
            <a:rPr lang="en-US" altLang="ja-JP" sz="1200">
              <a:effectLst/>
              <a:latin typeface="ＭＳ ゴシック" panose="020B0609070205080204" pitchFamily="49" charset="-128"/>
              <a:ea typeface="ＭＳ ゴシック" panose="020B0609070205080204" pitchFamily="49" charset="-128"/>
            </a:rPr>
            <a:t>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今後、合併振興基金は、Ｒ２年度まで積み立てを行い、必要な場合には取り崩すこととする。また、ふるさと元気づくり基金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は、設置目的に則った活用を図る。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財政調整基金残高は、合併後の行財政改革により人件費や公債費の抑制、収納対策の強化などにより計画的に積み立てしてきており、年度決算では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3,943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今後、温泉事業特別会計への建設費繰出がＲ６年度まで、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交流施設整備事業がＲ２年度からＲ３年度まで、能代山本広域市町村圏組合への新ごみ処理施設建設費負担金がＲ４年度からＲ７年度まで、小中学校再編による学校施設整備事業がＲ４年度からＲ７年度まで見込まれることから、基金の残高は減額すると見込まれる。そのため、第２期三種町行財政改革大綱（Ｈ２７年度～Ｒ２年度）に基づく簡素で効率的・効果的な行財政運営を行い、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基金の積立は、財政調整基金を取り崩す必要のない年度に限り、その年度の合併特例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債の借入額の交付税非算入額（当該借り入れ額の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）を積み立てることを積立方針としており、当該方針に基づき、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地方債の償還に充てるため、上記積立方針により、積み立てを行っていく。取り崩す場合は、積み立ての際に対象とした事業の元利償還に充てるために、元利償還額の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相当額を取り崩す。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8BB75A-C7C2-4DD5-ABB2-50EA905696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9DD0E2-F982-4331-8447-7B0280662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a:extLst>
            <a:ext uri="{FF2B5EF4-FFF2-40B4-BE49-F238E27FC236}">
              <a16:creationId xmlns:a16="http://schemas.microsoft.com/office/drawing/2014/main" id="{9FB435BD-41A8-4C21-B3FB-14B9CF2367D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6813D332-3E11-42DB-930F-098A73C8B8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FC170DCE-091A-44AA-9647-2BBE839F109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460B313-B926-4B00-A3EE-13E28804C9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0198321-D6DE-4F76-B467-1474BD6105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42AA345-EA1E-44F5-9151-842DCBC1674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B3FDB89-CDED-468E-B64E-B40CBDAE8A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50211985-6F0D-4ACB-875C-6F2D30CEAB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94013B5-11A9-499B-B027-29EA666B9C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11D7FB5-104C-4AB2-B2C8-869B3EC3BA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3013A75-CCB4-4E8F-9BDC-99F596484A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E44A29A-1BA6-43B3-891A-BFC46B5DC97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A4CE60C-0367-458B-9C87-91B24BA180C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D92BF0E-250F-483A-BECF-0DA1F0E9FE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2BC6432-A233-4E48-9EE4-4FEF6D8C8C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B80A98D-AD17-4BE4-8AB4-B6BECF75F37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14FEFACA-4A91-4035-B01F-3DA1DB5849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13C5B64-0715-4EDB-86BD-5ED779E03C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423A40E-7C09-4DEE-91FB-692B3C9C4B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758A200-DA1D-4F4B-BEDF-4D51504CCF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BF4FB8CE-9126-46EA-BF29-5C9CFB54043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5FFFF94-8C96-4477-BEEB-E9A16057175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DC89F903-2E9E-4694-B0FE-D060F18FE6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E80BE6D-8D6A-49D0-A0F0-AFBEB8A0E1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4655C27-0D9D-452F-8984-00960E30B5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7A243E93-D064-4BB5-A3DD-32C6482848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DE19E64-9ED6-43F8-8CB2-755EAA5AE4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98078FB8-80EE-4245-AB38-21CB3EF562C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BC58CF0F-B973-43FC-A90F-5D3FFDA5988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B7A1C15-9D29-42BB-BC51-24BC17FF26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E7A10D1-B9E5-445F-AF0D-8CA9F3A7FA9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9D96E3F2-8B8F-4740-A0BB-D2C14DCF768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A49CFFA1-D4C5-4AAC-94DB-58FC90FE7E1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CDBFEB2-FB00-4F3F-A4EB-0587430EF5F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85CE0465-382A-4926-B41D-7A39158F9E2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AF8F087-D27F-4ED1-B2A7-57CE8FFE41F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AF7079E9-0156-4DF0-91B6-5A9F653CED0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E7F505C4-3309-46AC-920B-B15A1C52EF4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825B569-9506-4EE6-B2F7-75F1D1F69B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11EF514C-A10B-4948-B8EB-8E34F4B2A3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5BF9339C-4AB3-4795-889F-0AA7017A6EB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DEBF94A8-176E-4E63-8C29-BC500615FBC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9BDEC22-EFBB-4F06-98A1-E8603E6348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7943714-5F03-4507-B874-8FBED36E1A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E7FFB64-5EF2-47FD-B407-7C6057E0B6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6B62E14-F473-40D9-A547-DB2688B57A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C981542-AC32-4F44-BBBA-9C3E2EBDA0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Ｈ２９年度の有形固定資産減価償却率は、類似団体平均よりやや低い水準にある。</a:t>
          </a:r>
        </a:p>
        <a:p>
          <a:r>
            <a:rPr kumimoji="1" lang="ja-JP" altLang="en-US" sz="1100">
              <a:latin typeface="ＭＳ Ｐゴシック" panose="020B0600070205080204" pitchFamily="50" charset="-128"/>
              <a:ea typeface="ＭＳ Ｐゴシック" panose="020B0600070205080204" pitchFamily="50" charset="-128"/>
            </a:rPr>
            <a:t>　これは、道路、橋りょう、公営住宅等の計画的な整備を進めてきたことが要因である。</a:t>
          </a:r>
        </a:p>
        <a:p>
          <a:r>
            <a:rPr kumimoji="1" lang="ja-JP" altLang="en-US" sz="1100">
              <a:latin typeface="ＭＳ Ｐゴシック" panose="020B0600070205080204" pitchFamily="50" charset="-128"/>
              <a:ea typeface="ＭＳ Ｐゴシック" panose="020B0600070205080204" pitchFamily="50" charset="-128"/>
            </a:rPr>
            <a:t>　今後も、引き続き三種町公共施設等総合管理計画の基本方針に基づき、公共施設等の総合的かつ計画的な管理を推進し、財政負担の平準化を図る。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DBAD44D4-D3CF-488F-ABB2-680C31C6BF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C299C3EA-2FC7-4943-A0FA-2B7F6A3BEA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FCD527E2-A4B9-4D61-8BBE-BC98DF239EC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C4CA0400-9927-4705-8350-BC8AF3728BB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984397E4-0D3B-4F62-AF54-2C40FB20659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FECFE0A9-7263-4A30-94C5-8FFF18CEE60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E66C5F79-2EA9-4261-999E-600CB90AF99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892C5AF-3A5C-4CED-A43B-9635AB97DC7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83509C81-F5C4-464C-974A-108C484BA12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A7E813AA-CF72-477D-AC12-55FC54D2CB6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63CEB57F-93F7-49BD-B214-40BA0A05C5E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12A1015-9C2C-41BD-8EB9-2C2ED9C1AFA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4EB3519-BE04-4D35-9ED7-278588A87B6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73CAE2F-242E-4F42-B1DA-E122CC65492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5" name="直線コネクタ 64">
          <a:extLst>
            <a:ext uri="{FF2B5EF4-FFF2-40B4-BE49-F238E27FC236}">
              <a16:creationId xmlns:a16="http://schemas.microsoft.com/office/drawing/2014/main" id="{7A260120-CD9B-4D51-8370-81B2ACF206D9}"/>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6" name="有形固定資産減価償却率最小値テキスト">
          <a:extLst>
            <a:ext uri="{FF2B5EF4-FFF2-40B4-BE49-F238E27FC236}">
              <a16:creationId xmlns:a16="http://schemas.microsoft.com/office/drawing/2014/main" id="{7F017942-9E5A-4217-BCD2-49973B395B29}"/>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7" name="直線コネクタ 66">
          <a:extLst>
            <a:ext uri="{FF2B5EF4-FFF2-40B4-BE49-F238E27FC236}">
              <a16:creationId xmlns:a16="http://schemas.microsoft.com/office/drawing/2014/main" id="{DD0C5823-4635-42C0-9E69-72E9506C5307}"/>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8" name="有形固定資産減価償却率最大値テキスト">
          <a:extLst>
            <a:ext uri="{FF2B5EF4-FFF2-40B4-BE49-F238E27FC236}">
              <a16:creationId xmlns:a16="http://schemas.microsoft.com/office/drawing/2014/main" id="{B1452BE5-9BE5-4296-89E9-C03CFFE30851}"/>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9" name="直線コネクタ 68">
          <a:extLst>
            <a:ext uri="{FF2B5EF4-FFF2-40B4-BE49-F238E27FC236}">
              <a16:creationId xmlns:a16="http://schemas.microsoft.com/office/drawing/2014/main" id="{A8EC0698-4446-4665-875C-3AF699752FDA}"/>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0D7669A1-8CC1-4A66-B3AC-6183E62ABBDF}"/>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33E78A66-6A29-4771-B219-10A518199BFC}"/>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2" name="フローチャート: 判断 71">
          <a:extLst>
            <a:ext uri="{FF2B5EF4-FFF2-40B4-BE49-F238E27FC236}">
              <a16:creationId xmlns:a16="http://schemas.microsoft.com/office/drawing/2014/main" id="{829E5B96-D796-4C9C-B120-06EF6727DBD9}"/>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3" name="フローチャート: 判断 72">
          <a:extLst>
            <a:ext uri="{FF2B5EF4-FFF2-40B4-BE49-F238E27FC236}">
              <a16:creationId xmlns:a16="http://schemas.microsoft.com/office/drawing/2014/main" id="{B6DEC7D0-E589-4B54-86D9-BB622514711F}"/>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4" name="フローチャート: 判断 73">
          <a:extLst>
            <a:ext uri="{FF2B5EF4-FFF2-40B4-BE49-F238E27FC236}">
              <a16:creationId xmlns:a16="http://schemas.microsoft.com/office/drawing/2014/main" id="{496CCF49-3CDA-4C15-85C5-23B0C2A09753}"/>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5" name="フローチャート: 判断 74">
          <a:extLst>
            <a:ext uri="{FF2B5EF4-FFF2-40B4-BE49-F238E27FC236}">
              <a16:creationId xmlns:a16="http://schemas.microsoft.com/office/drawing/2014/main" id="{B9C16C99-B357-428B-9792-5993DB12A996}"/>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9B19EF-855C-415D-A32B-49F9842C8E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BEB59C5-8E71-455C-AD1A-38E7C23CC69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0EFD6BE-09CE-42E8-AB64-63D51DAD72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90EA1EC-5C03-4806-90CF-76F4F968FA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20A6C00-6A26-4D0C-93B0-B3B7A3A2D40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153035</xdr:rowOff>
    </xdr:from>
    <xdr:to>
      <xdr:col>15</xdr:col>
      <xdr:colOff>187325</xdr:colOff>
      <xdr:row>31</xdr:row>
      <xdr:rowOff>83185</xdr:rowOff>
    </xdr:to>
    <xdr:sp macro="" textlink="">
      <xdr:nvSpPr>
        <xdr:cNvPr id="81" name="楕円 80">
          <a:extLst>
            <a:ext uri="{FF2B5EF4-FFF2-40B4-BE49-F238E27FC236}">
              <a16:creationId xmlns:a16="http://schemas.microsoft.com/office/drawing/2014/main" id="{D0E1034D-C984-47F5-9077-AF4974292FF9}"/>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2" name="楕円 81">
          <a:extLst>
            <a:ext uri="{FF2B5EF4-FFF2-40B4-BE49-F238E27FC236}">
              <a16:creationId xmlns:a16="http://schemas.microsoft.com/office/drawing/2014/main" id="{6F418E3D-32A8-4D80-ACE7-E48A1DD2D014}"/>
            </a:ext>
          </a:extLst>
        </xdr:cNvPr>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53975</xdr:rowOff>
    </xdr:to>
    <xdr:cxnSp macro="">
      <xdr:nvCxnSpPr>
        <xdr:cNvPr id="83" name="直線コネクタ 82">
          <a:extLst>
            <a:ext uri="{FF2B5EF4-FFF2-40B4-BE49-F238E27FC236}">
              <a16:creationId xmlns:a16="http://schemas.microsoft.com/office/drawing/2014/main" id="{E3DEC90D-1A97-49EB-A878-BF9B7E4E3B2F}"/>
            </a:ext>
          </a:extLst>
        </xdr:cNvPr>
        <xdr:cNvCxnSpPr/>
      </xdr:nvCxnSpPr>
      <xdr:spPr>
        <a:xfrm flipV="1">
          <a:off x="2527300" y="61188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11811</xdr:rowOff>
    </xdr:from>
    <xdr:to>
      <xdr:col>7</xdr:col>
      <xdr:colOff>187325</xdr:colOff>
      <xdr:row>31</xdr:row>
      <xdr:rowOff>113411</xdr:rowOff>
    </xdr:to>
    <xdr:sp macro="" textlink="">
      <xdr:nvSpPr>
        <xdr:cNvPr id="84" name="楕円 83">
          <a:extLst>
            <a:ext uri="{FF2B5EF4-FFF2-40B4-BE49-F238E27FC236}">
              <a16:creationId xmlns:a16="http://schemas.microsoft.com/office/drawing/2014/main" id="{F03519A6-FDD9-40BF-AD27-36E299A59DA0}"/>
            </a:ext>
          </a:extLst>
        </xdr:cNvPr>
        <xdr:cNvSpPr/>
      </xdr:nvSpPr>
      <xdr:spPr>
        <a:xfrm>
          <a:off x="1714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62611</xdr:rowOff>
    </xdr:to>
    <xdr:cxnSp macro="">
      <xdr:nvCxnSpPr>
        <xdr:cNvPr id="85" name="直線コネクタ 84">
          <a:extLst>
            <a:ext uri="{FF2B5EF4-FFF2-40B4-BE49-F238E27FC236}">
              <a16:creationId xmlns:a16="http://schemas.microsoft.com/office/drawing/2014/main" id="{F074E54E-8637-4E50-902C-D7964180CB58}"/>
            </a:ext>
          </a:extLst>
        </xdr:cNvPr>
        <xdr:cNvCxnSpPr/>
      </xdr:nvCxnSpPr>
      <xdr:spPr>
        <a:xfrm flipV="1">
          <a:off x="1765300" y="614045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a:extLst>
            <a:ext uri="{FF2B5EF4-FFF2-40B4-BE49-F238E27FC236}">
              <a16:creationId xmlns:a16="http://schemas.microsoft.com/office/drawing/2014/main" id="{D19F0467-8F5E-4607-BE21-6F2B95B3B373}"/>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87" name="n_2aveValue有形固定資産減価償却率">
          <a:extLst>
            <a:ext uri="{FF2B5EF4-FFF2-40B4-BE49-F238E27FC236}">
              <a16:creationId xmlns:a16="http://schemas.microsoft.com/office/drawing/2014/main" id="{4A5D39B4-6B74-4A4A-8738-FFF6CEC99F58}"/>
            </a:ext>
          </a:extLst>
        </xdr:cNvPr>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88" name="n_3aveValue有形固定資産減価償却率">
          <a:extLst>
            <a:ext uri="{FF2B5EF4-FFF2-40B4-BE49-F238E27FC236}">
              <a16:creationId xmlns:a16="http://schemas.microsoft.com/office/drawing/2014/main" id="{4FAA1267-B843-4A76-958F-003167569D56}"/>
            </a:ext>
          </a:extLst>
        </xdr:cNvPr>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89" name="n_4aveValue有形固定資産減価償却率">
          <a:extLst>
            <a:ext uri="{FF2B5EF4-FFF2-40B4-BE49-F238E27FC236}">
              <a16:creationId xmlns:a16="http://schemas.microsoft.com/office/drawing/2014/main" id="{15721D71-4D46-4D90-A80A-AD7790890402}"/>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90" name="n_2mainValue有形固定資産減価償却率">
          <a:extLst>
            <a:ext uri="{FF2B5EF4-FFF2-40B4-BE49-F238E27FC236}">
              <a16:creationId xmlns:a16="http://schemas.microsoft.com/office/drawing/2014/main" id="{55CA6CF3-A48F-43F2-9373-6CF3FE7B5B17}"/>
            </a:ext>
          </a:extLst>
        </xdr:cNvPr>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1" name="n_3mainValue有形固定資産減価償却率">
          <a:extLst>
            <a:ext uri="{FF2B5EF4-FFF2-40B4-BE49-F238E27FC236}">
              <a16:creationId xmlns:a16="http://schemas.microsoft.com/office/drawing/2014/main" id="{6ADCD7AC-83DB-4C38-B2AD-F286F72FFE31}"/>
            </a:ext>
          </a:extLst>
        </xdr:cNvPr>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104538</xdr:rowOff>
    </xdr:from>
    <xdr:ext cx="405111" cy="259045"/>
    <xdr:sp macro="" textlink="">
      <xdr:nvSpPr>
        <xdr:cNvPr id="92" name="n_4mainValue有形固定資産減価償却率">
          <a:extLst>
            <a:ext uri="{FF2B5EF4-FFF2-40B4-BE49-F238E27FC236}">
              <a16:creationId xmlns:a16="http://schemas.microsoft.com/office/drawing/2014/main" id="{314B4D4F-DC09-4583-8D5A-DB20A8EF8831}"/>
            </a:ext>
          </a:extLst>
        </xdr:cNvPr>
        <xdr:cNvSpPr txBox="1"/>
      </xdr:nvSpPr>
      <xdr:spPr>
        <a:xfrm>
          <a:off x="1562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F290A43F-A471-42B5-995E-EF96D86CB6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4E3DC49-C817-42DA-A96D-3B8C281D7D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4E625F6A-FBFD-4B48-ABD8-625EF05468B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3088621A-00C4-4ACE-8981-15EC86ACF50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DCEA85DF-86F0-46E0-87A1-C2737BC8F0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6F36E905-C09B-4544-986C-28803870E8C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FAC765BA-E4DA-4DAC-B2B6-E962271B72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E7D4E693-CA1E-49FE-B022-D1521BC5EF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3B11967C-C292-46BA-BD03-7E4BB911B69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801619E-85A4-4A85-8CC9-740FFF40FE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C244391B-D4C8-4B53-8F03-167FA70284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A1669D83-3DA3-481D-A6B5-CF23FCC5E0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CD7FFF84-BD1A-440F-A0AD-B9E129B320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Ｒ元年度の債務償還比率は、地方交付税や臨時財政対策債の減少により、前年度比</a:t>
          </a:r>
          <a:r>
            <a:rPr kumimoji="1" lang="en-US" altLang="ja-JP" sz="1100">
              <a:latin typeface="ＭＳ Ｐゴシック" panose="020B0600070205080204" pitchFamily="50" charset="-128"/>
              <a:ea typeface="ＭＳ Ｐゴシック" panose="020B0600070205080204" pitchFamily="50" charset="-128"/>
            </a:rPr>
            <a:t>82.4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539.9%</a:t>
          </a:r>
          <a:r>
            <a:rPr kumimoji="1" lang="ja-JP" altLang="en-US" sz="1100">
              <a:latin typeface="ＭＳ Ｐゴシック" panose="020B0600070205080204" pitchFamily="50" charset="-128"/>
              <a:ea typeface="ＭＳ Ｐゴシック" panose="020B0600070205080204" pitchFamily="50" charset="-128"/>
            </a:rPr>
            <a:t>となり、類似団体平均を上回った。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今後も、普通交付税の一本算定等により経常一般財源が減少し、比率の上昇が見込まれるが、交付税措置率の高い地方債の借入等により、債務償還比率の上昇を抑えるよう努める。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E8D60806-B750-4302-AA8D-533B29CF902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F6D17EA0-12CD-4164-B53D-989C463B6F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183AC790-4322-444D-A62C-0DA437A6DD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E21F15E7-56E6-440E-93A5-42FF9BF767B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B3872B24-1115-4217-AC87-1B2321B4FA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B28D0162-455F-4E2A-B949-00D4D752AFD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7988B281-9A7C-4DCA-B462-3F954851495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A770FE1B-36AC-412D-AF38-9E902BC0A07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537FCB75-D149-4DA7-8F06-4CF94246FC0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8FB4791A-41C7-49BC-85EF-80855C0FA7B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89C2D8A7-56DE-49EC-A062-153196D84A8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F858D929-86A2-45B7-8282-92917F99BEA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16F41838-B4A9-48B4-9306-6F933EAC50D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1F11C82A-C998-429D-9487-D39CD9134F1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EE06CAC2-4082-462E-BCD9-D7DD89E59B8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352DB993-6142-4433-9412-7CB566D0E5D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F055F27-B2A8-4D18-94D4-205A8696B2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3" name="直線コネクタ 122">
          <a:extLst>
            <a:ext uri="{FF2B5EF4-FFF2-40B4-BE49-F238E27FC236}">
              <a16:creationId xmlns:a16="http://schemas.microsoft.com/office/drawing/2014/main" id="{B778F205-180A-4474-B103-B16E967BF6CE}"/>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4" name="債務償還比率最小値テキスト">
          <a:extLst>
            <a:ext uri="{FF2B5EF4-FFF2-40B4-BE49-F238E27FC236}">
              <a16:creationId xmlns:a16="http://schemas.microsoft.com/office/drawing/2014/main" id="{4DCD4AFF-5E78-4A05-9605-5ECE670EFD81}"/>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5" name="直線コネクタ 124">
          <a:extLst>
            <a:ext uri="{FF2B5EF4-FFF2-40B4-BE49-F238E27FC236}">
              <a16:creationId xmlns:a16="http://schemas.microsoft.com/office/drawing/2014/main" id="{AAB4FF5C-4D50-4A31-8C59-AD9AECF95F6C}"/>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26" name="債務償還比率最大値テキスト">
          <a:extLst>
            <a:ext uri="{FF2B5EF4-FFF2-40B4-BE49-F238E27FC236}">
              <a16:creationId xmlns:a16="http://schemas.microsoft.com/office/drawing/2014/main" id="{0855629D-65A0-44C8-80D6-CEB4E1A86B1E}"/>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27" name="直線コネクタ 126">
          <a:extLst>
            <a:ext uri="{FF2B5EF4-FFF2-40B4-BE49-F238E27FC236}">
              <a16:creationId xmlns:a16="http://schemas.microsoft.com/office/drawing/2014/main" id="{E60DF57B-8CC5-484E-A014-B3BF699D54AE}"/>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28" name="債務償還比率平均値テキスト">
          <a:extLst>
            <a:ext uri="{FF2B5EF4-FFF2-40B4-BE49-F238E27FC236}">
              <a16:creationId xmlns:a16="http://schemas.microsoft.com/office/drawing/2014/main" id="{CC62CB10-7861-4DC6-985F-B65BA8808AF3}"/>
            </a:ext>
          </a:extLst>
        </xdr:cNvPr>
        <xdr:cNvSpPr txBox="1"/>
      </xdr:nvSpPr>
      <xdr:spPr>
        <a:xfrm>
          <a:off x="14846300" y="588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29" name="フローチャート: 判断 128">
          <a:extLst>
            <a:ext uri="{FF2B5EF4-FFF2-40B4-BE49-F238E27FC236}">
              <a16:creationId xmlns:a16="http://schemas.microsoft.com/office/drawing/2014/main" id="{77FF7D63-BA01-4A05-86D1-8535CD55BB82}"/>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0" name="フローチャート: 判断 129">
          <a:extLst>
            <a:ext uri="{FF2B5EF4-FFF2-40B4-BE49-F238E27FC236}">
              <a16:creationId xmlns:a16="http://schemas.microsoft.com/office/drawing/2014/main" id="{47E47D04-EAE5-4049-B0F7-641A4C28BE21}"/>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1" name="フローチャート: 判断 130">
          <a:extLst>
            <a:ext uri="{FF2B5EF4-FFF2-40B4-BE49-F238E27FC236}">
              <a16:creationId xmlns:a16="http://schemas.microsoft.com/office/drawing/2014/main" id="{AF9CE651-467A-4C31-8FCF-6882B413ED07}"/>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2" name="フローチャート: 判断 131">
          <a:extLst>
            <a:ext uri="{FF2B5EF4-FFF2-40B4-BE49-F238E27FC236}">
              <a16:creationId xmlns:a16="http://schemas.microsoft.com/office/drawing/2014/main" id="{B5DE01E5-0EFD-4F20-A974-7E4C41978065}"/>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3" name="フローチャート: 判断 132">
          <a:extLst>
            <a:ext uri="{FF2B5EF4-FFF2-40B4-BE49-F238E27FC236}">
              <a16:creationId xmlns:a16="http://schemas.microsoft.com/office/drawing/2014/main" id="{C493D1BF-487F-4BA0-8EA5-332F1D68C50C}"/>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14D7B93-930A-4ADD-BCD7-CC798089D2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B0CE6C1-5A5C-4900-8387-741E1F4E577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900ECFB-53B5-41B5-87FE-6E43AA8F22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236E899-6223-4D48-AC9C-1DA53B98A2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9E57CDC-FC04-41C1-B692-00E15CD392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128207</xdr:rowOff>
    </xdr:from>
    <xdr:to>
      <xdr:col>76</xdr:col>
      <xdr:colOff>73025</xdr:colOff>
      <xdr:row>31</xdr:row>
      <xdr:rowOff>58357</xdr:rowOff>
    </xdr:to>
    <xdr:sp macro="" textlink="">
      <xdr:nvSpPr>
        <xdr:cNvPr id="139" name="楕円 138">
          <a:extLst>
            <a:ext uri="{FF2B5EF4-FFF2-40B4-BE49-F238E27FC236}">
              <a16:creationId xmlns:a16="http://schemas.microsoft.com/office/drawing/2014/main" id="{2F7A33ED-0D76-4FCB-94D9-C67F181D57F0}"/>
            </a:ext>
          </a:extLst>
        </xdr:cNvPr>
        <xdr:cNvSpPr/>
      </xdr:nvSpPr>
      <xdr:spPr>
        <a:xfrm>
          <a:off x="14744700" y="60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106634</xdr:rowOff>
    </xdr:from>
    <xdr:ext cx="469744" cy="259045"/>
    <xdr:sp macro="" textlink="">
      <xdr:nvSpPr>
        <xdr:cNvPr id="140" name="債務償還比率該当値テキスト">
          <a:extLst>
            <a:ext uri="{FF2B5EF4-FFF2-40B4-BE49-F238E27FC236}">
              <a16:creationId xmlns:a16="http://schemas.microsoft.com/office/drawing/2014/main" id="{08B2EA08-34DC-4877-BB83-F26A3B8EE804}"/>
            </a:ext>
          </a:extLst>
        </xdr:cNvPr>
        <xdr:cNvSpPr txBox="1"/>
      </xdr:nvSpPr>
      <xdr:spPr>
        <a:xfrm>
          <a:off x="14846300" y="60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1134</xdr:rowOff>
    </xdr:from>
    <xdr:to>
      <xdr:col>72</xdr:col>
      <xdr:colOff>123825</xdr:colOff>
      <xdr:row>30</xdr:row>
      <xdr:rowOff>102734</xdr:rowOff>
    </xdr:to>
    <xdr:sp macro="" textlink="">
      <xdr:nvSpPr>
        <xdr:cNvPr id="141" name="楕円 140">
          <a:extLst>
            <a:ext uri="{FF2B5EF4-FFF2-40B4-BE49-F238E27FC236}">
              <a16:creationId xmlns:a16="http://schemas.microsoft.com/office/drawing/2014/main" id="{D57373F6-353E-4BC1-9BE4-A324731E5F32}"/>
            </a:ext>
          </a:extLst>
        </xdr:cNvPr>
        <xdr:cNvSpPr/>
      </xdr:nvSpPr>
      <xdr:spPr>
        <a:xfrm>
          <a:off x="14033500" y="59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51934</xdr:rowOff>
    </xdr:from>
    <xdr:to>
      <xdr:col>76</xdr:col>
      <xdr:colOff>22225</xdr:colOff>
      <xdr:row>31</xdr:row>
      <xdr:rowOff>7557</xdr:rowOff>
    </xdr:to>
    <xdr:cxnSp macro="">
      <xdr:nvCxnSpPr>
        <xdr:cNvPr id="142" name="直線コネクタ 141">
          <a:extLst>
            <a:ext uri="{FF2B5EF4-FFF2-40B4-BE49-F238E27FC236}">
              <a16:creationId xmlns:a16="http://schemas.microsoft.com/office/drawing/2014/main" id="{9E7C63DB-548C-44CF-BAB7-49E63B18BA7C}"/>
            </a:ext>
          </a:extLst>
        </xdr:cNvPr>
        <xdr:cNvCxnSpPr/>
      </xdr:nvCxnSpPr>
      <xdr:spPr>
        <a:xfrm>
          <a:off x="14084300" y="5966959"/>
          <a:ext cx="711200" cy="1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43697</xdr:rowOff>
    </xdr:from>
    <xdr:to>
      <xdr:col>68</xdr:col>
      <xdr:colOff>123825</xdr:colOff>
      <xdr:row>30</xdr:row>
      <xdr:rowOff>145297</xdr:rowOff>
    </xdr:to>
    <xdr:sp macro="" textlink="">
      <xdr:nvSpPr>
        <xdr:cNvPr id="143" name="楕円 142">
          <a:extLst>
            <a:ext uri="{FF2B5EF4-FFF2-40B4-BE49-F238E27FC236}">
              <a16:creationId xmlns:a16="http://schemas.microsoft.com/office/drawing/2014/main" id="{A22AACE0-E47B-4EDC-B582-425E8BF7B979}"/>
            </a:ext>
          </a:extLst>
        </xdr:cNvPr>
        <xdr:cNvSpPr/>
      </xdr:nvSpPr>
      <xdr:spPr>
        <a:xfrm>
          <a:off x="13271500" y="59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51934</xdr:rowOff>
    </xdr:from>
    <xdr:to>
      <xdr:col>72</xdr:col>
      <xdr:colOff>73025</xdr:colOff>
      <xdr:row>30</xdr:row>
      <xdr:rowOff>94497</xdr:rowOff>
    </xdr:to>
    <xdr:cxnSp macro="">
      <xdr:nvCxnSpPr>
        <xdr:cNvPr id="144" name="直線コネクタ 143">
          <a:extLst>
            <a:ext uri="{FF2B5EF4-FFF2-40B4-BE49-F238E27FC236}">
              <a16:creationId xmlns:a16="http://schemas.microsoft.com/office/drawing/2014/main" id="{6ADDCD67-0A5B-4A34-8019-512C9083E4AE}"/>
            </a:ext>
          </a:extLst>
        </xdr:cNvPr>
        <xdr:cNvCxnSpPr/>
      </xdr:nvCxnSpPr>
      <xdr:spPr>
        <a:xfrm flipV="1">
          <a:off x="13322300" y="5966959"/>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40458</xdr:rowOff>
    </xdr:from>
    <xdr:to>
      <xdr:col>64</xdr:col>
      <xdr:colOff>123825</xdr:colOff>
      <xdr:row>30</xdr:row>
      <xdr:rowOff>142058</xdr:rowOff>
    </xdr:to>
    <xdr:sp macro="" textlink="">
      <xdr:nvSpPr>
        <xdr:cNvPr id="145" name="楕円 144">
          <a:extLst>
            <a:ext uri="{FF2B5EF4-FFF2-40B4-BE49-F238E27FC236}">
              <a16:creationId xmlns:a16="http://schemas.microsoft.com/office/drawing/2014/main" id="{4261D61D-661A-4B10-8A2E-324264AFF443}"/>
            </a:ext>
          </a:extLst>
        </xdr:cNvPr>
        <xdr:cNvSpPr/>
      </xdr:nvSpPr>
      <xdr:spPr>
        <a:xfrm>
          <a:off x="12509500" y="59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91258</xdr:rowOff>
    </xdr:from>
    <xdr:to>
      <xdr:col>68</xdr:col>
      <xdr:colOff>73025</xdr:colOff>
      <xdr:row>30</xdr:row>
      <xdr:rowOff>94497</xdr:rowOff>
    </xdr:to>
    <xdr:cxnSp macro="">
      <xdr:nvCxnSpPr>
        <xdr:cNvPr id="146" name="直線コネクタ 145">
          <a:extLst>
            <a:ext uri="{FF2B5EF4-FFF2-40B4-BE49-F238E27FC236}">
              <a16:creationId xmlns:a16="http://schemas.microsoft.com/office/drawing/2014/main" id="{A4495367-BE6D-4805-AFB6-5682F57593A7}"/>
            </a:ext>
          </a:extLst>
        </xdr:cNvPr>
        <xdr:cNvCxnSpPr/>
      </xdr:nvCxnSpPr>
      <xdr:spPr>
        <a:xfrm>
          <a:off x="12560300" y="6006283"/>
          <a:ext cx="762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161635</xdr:rowOff>
    </xdr:from>
    <xdr:to>
      <xdr:col>60</xdr:col>
      <xdr:colOff>123825</xdr:colOff>
      <xdr:row>30</xdr:row>
      <xdr:rowOff>91785</xdr:rowOff>
    </xdr:to>
    <xdr:sp macro="" textlink="">
      <xdr:nvSpPr>
        <xdr:cNvPr id="147" name="楕円 146">
          <a:extLst>
            <a:ext uri="{FF2B5EF4-FFF2-40B4-BE49-F238E27FC236}">
              <a16:creationId xmlns:a16="http://schemas.microsoft.com/office/drawing/2014/main" id="{B1689C22-1F2A-461A-8389-887AFEACE497}"/>
            </a:ext>
          </a:extLst>
        </xdr:cNvPr>
        <xdr:cNvSpPr/>
      </xdr:nvSpPr>
      <xdr:spPr>
        <a:xfrm>
          <a:off x="11747500" y="59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40985</xdr:rowOff>
    </xdr:from>
    <xdr:to>
      <xdr:col>64</xdr:col>
      <xdr:colOff>73025</xdr:colOff>
      <xdr:row>30</xdr:row>
      <xdr:rowOff>91258</xdr:rowOff>
    </xdr:to>
    <xdr:cxnSp macro="">
      <xdr:nvCxnSpPr>
        <xdr:cNvPr id="148" name="直線コネクタ 147">
          <a:extLst>
            <a:ext uri="{FF2B5EF4-FFF2-40B4-BE49-F238E27FC236}">
              <a16:creationId xmlns:a16="http://schemas.microsoft.com/office/drawing/2014/main" id="{496E6D4D-A85B-4765-9D49-7ADD0EC02F73}"/>
            </a:ext>
          </a:extLst>
        </xdr:cNvPr>
        <xdr:cNvCxnSpPr/>
      </xdr:nvCxnSpPr>
      <xdr:spPr>
        <a:xfrm>
          <a:off x="11798300" y="5956010"/>
          <a:ext cx="762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49" name="n_1aveValue債務償還比率">
          <a:extLst>
            <a:ext uri="{FF2B5EF4-FFF2-40B4-BE49-F238E27FC236}">
              <a16:creationId xmlns:a16="http://schemas.microsoft.com/office/drawing/2014/main" id="{917AB622-A630-44A4-BFBD-3ABA4D984244}"/>
            </a:ext>
          </a:extLst>
        </xdr:cNvPr>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0" name="n_2aveValue債務償還比率">
          <a:extLst>
            <a:ext uri="{FF2B5EF4-FFF2-40B4-BE49-F238E27FC236}">
              <a16:creationId xmlns:a16="http://schemas.microsoft.com/office/drawing/2014/main" id="{AAB07CC5-4447-4B90-B150-32AE5EB2EF50}"/>
            </a:ext>
          </a:extLst>
        </xdr:cNvPr>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1" name="n_3aveValue債務償還比率">
          <a:extLst>
            <a:ext uri="{FF2B5EF4-FFF2-40B4-BE49-F238E27FC236}">
              <a16:creationId xmlns:a16="http://schemas.microsoft.com/office/drawing/2014/main" id="{AA226150-C293-4879-91AF-E1DB644DFFC8}"/>
            </a:ext>
          </a:extLst>
        </xdr:cNvPr>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2" name="n_4aveValue債務償還比率">
          <a:extLst>
            <a:ext uri="{FF2B5EF4-FFF2-40B4-BE49-F238E27FC236}">
              <a16:creationId xmlns:a16="http://schemas.microsoft.com/office/drawing/2014/main" id="{0AD1A173-05F6-43B4-9267-CEA27187BF21}"/>
            </a:ext>
          </a:extLst>
        </xdr:cNvPr>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119261</xdr:rowOff>
    </xdr:from>
    <xdr:ext cx="469744" cy="259045"/>
    <xdr:sp macro="" textlink="">
      <xdr:nvSpPr>
        <xdr:cNvPr id="153" name="n_1mainValue債務償還比率">
          <a:extLst>
            <a:ext uri="{FF2B5EF4-FFF2-40B4-BE49-F238E27FC236}">
              <a16:creationId xmlns:a16="http://schemas.microsoft.com/office/drawing/2014/main" id="{BFB2CD61-8A32-4062-B3C2-688ED404ED33}"/>
            </a:ext>
          </a:extLst>
        </xdr:cNvPr>
        <xdr:cNvSpPr txBox="1"/>
      </xdr:nvSpPr>
      <xdr:spPr>
        <a:xfrm>
          <a:off x="13836727" y="569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161824</xdr:rowOff>
    </xdr:from>
    <xdr:ext cx="469744" cy="259045"/>
    <xdr:sp macro="" textlink="">
      <xdr:nvSpPr>
        <xdr:cNvPr id="154" name="n_2mainValue債務償還比率">
          <a:extLst>
            <a:ext uri="{FF2B5EF4-FFF2-40B4-BE49-F238E27FC236}">
              <a16:creationId xmlns:a16="http://schemas.microsoft.com/office/drawing/2014/main" id="{76F21F62-C6E4-4D43-84B0-57890252BAA4}"/>
            </a:ext>
          </a:extLst>
        </xdr:cNvPr>
        <xdr:cNvSpPr txBox="1"/>
      </xdr:nvSpPr>
      <xdr:spPr>
        <a:xfrm>
          <a:off x="13087427" y="573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158585</xdr:rowOff>
    </xdr:from>
    <xdr:ext cx="469744" cy="259045"/>
    <xdr:sp macro="" textlink="">
      <xdr:nvSpPr>
        <xdr:cNvPr id="155" name="n_3mainValue債務償還比率">
          <a:extLst>
            <a:ext uri="{FF2B5EF4-FFF2-40B4-BE49-F238E27FC236}">
              <a16:creationId xmlns:a16="http://schemas.microsoft.com/office/drawing/2014/main" id="{9D8DED03-50D0-4550-B682-A359FFFB6CD3}"/>
            </a:ext>
          </a:extLst>
        </xdr:cNvPr>
        <xdr:cNvSpPr txBox="1"/>
      </xdr:nvSpPr>
      <xdr:spPr>
        <a:xfrm>
          <a:off x="12325427" y="573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108312</xdr:rowOff>
    </xdr:from>
    <xdr:ext cx="469744" cy="259045"/>
    <xdr:sp macro="" textlink="">
      <xdr:nvSpPr>
        <xdr:cNvPr id="156" name="n_4mainValue債務償還比率">
          <a:extLst>
            <a:ext uri="{FF2B5EF4-FFF2-40B4-BE49-F238E27FC236}">
              <a16:creationId xmlns:a16="http://schemas.microsoft.com/office/drawing/2014/main" id="{84004E01-58B3-446A-8116-6274694AC6E7}"/>
            </a:ext>
          </a:extLst>
        </xdr:cNvPr>
        <xdr:cNvSpPr txBox="1"/>
      </xdr:nvSpPr>
      <xdr:spPr>
        <a:xfrm>
          <a:off x="11563427" y="56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1EEBE5B-EB8C-4F64-B571-40FE801B72E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B70FBCA7-8C5F-4143-8541-0626CBD7F0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89C0019-9B3B-4D56-B251-F35F9BF9AC2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587A390F-3EA3-4183-8D76-EE75A2EA45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ECC8FB1-D602-417B-9322-65BA5237F8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AA69DD26-CA01-4E9E-8546-6DFFBD2C5A4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1D3237-10E3-4E16-9501-24EBE077DE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C88D67-A3BF-4DE0-B8A4-07B88FC06A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D44D73-4083-45CE-945A-6E93C8E3AF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7ED8B5-BA7A-4526-BB8E-18D74B5729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B36B41-EE11-4422-9EED-898EBFEA08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045D95-D733-4558-83BD-969B187CF0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0E36AA-1031-432F-99E2-39FC7B1E3E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687B92-7FB1-45C6-B19D-F69D0FB32C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E11E23-556E-478D-8D18-53BE07B2B4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BE648B-5039-47CA-8DEA-9D7A83EE8D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D21E06-C77B-4C4C-8A1E-53AC9A25B5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D867F6-20D1-45FE-B437-73A75367D8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05E33A-718C-422B-ADE8-2490425BA2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8D7813-632D-44B2-B3C8-791867061D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1D618A-EFAA-4364-BA98-8AA67F5E59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7C2D85-E9A2-4AE7-8A07-9A67099024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D18E9E-7F8C-42D7-BA62-9C27CBB54E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6E4544-6BD9-433E-98B2-09D3532CBB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C8C1D1-C420-49D6-BA94-AAB9A635CE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EF376A-1D1B-4E73-8BC2-D30CEF3B00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187F47-F1B8-4ADA-92D1-4CD2E18DC9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015C26-1CCF-4C4D-A31E-870369B5B5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2B547C-A668-47B7-B341-6E1304A17E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F2D621-ECE1-478B-B29D-C9F8C464AF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D716E5-ED14-42B9-B509-8AD45D169A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77D4E6-72FB-49D9-B17A-7BEF7D2CA6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72D210-0CD3-41D8-B22C-C0760F2144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E941AF-97B3-4582-8AE5-D217214A96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6D5D57-C8F1-4DCF-B832-272122FD56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85CF49-B272-45B9-9CB7-1E981783F2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773258-B41D-4F89-86D8-8A161DB539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848308-F8DE-4100-8A83-2F7190DC9D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B6486A-7DB9-486D-A54B-3DC9810598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07A9DF-976B-4EF9-A842-9B27719F9D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A816BE-2C4C-45DC-8436-2439091F9C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7C3534-8326-4DB0-B7CE-3A6E855A79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EB27DE-46A0-4BD5-9F65-A421EA3DD7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437C1D-6904-4C45-8679-8EB325F643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6DDF5D-30C6-4281-B4EA-B38E34EEF4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40F500-0F3D-4876-902A-62165CF955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209A06-F173-46E3-8143-D9E7EB79D1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A9EF63-7783-42A7-8E7F-AB55F0FBEC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58273DC-7159-4236-91D9-003418BBBA6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283A0CA-9728-4E4A-BAC4-B2FB1D8B143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219E7E7-C9A1-4E1A-95D1-542FCA2ED26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B466416-558B-43EF-93D9-EA075541EF1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D30012A-18A6-4AD4-B7D0-F24C6A70F3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4CCB46-F6B6-4870-B415-8F899D13842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7D69A1B-A055-49D0-A424-CE1D5F79CF2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115A578-6079-4E61-AD6A-BD8D477A265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E9DEE33-9BDE-46ED-A697-3F4155BFF1F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0D612F9-3403-4113-97A1-D4AC2BAE09A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87FD44-2F07-49AF-97B9-4CE5A36270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6431B86-F456-4946-87B9-47CAD488027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FB10B14-3402-4E5F-AF80-3F15C200A7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CA7177BE-74E5-40F6-A8F7-87C3F044F3E3}"/>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17DF3691-512F-41C9-A071-A540985BF4AD}"/>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525977F4-00D5-410F-9CBC-5EABA3683E39}"/>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D7E08D03-D1AC-457A-92E5-CB39EBF6CCE6}"/>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7F6383E6-9F20-4264-99C2-543F5043837E}"/>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78E2DE5B-5356-4C19-9513-742BB476360C}"/>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4B371116-BB58-4533-A72B-2DD44350DE4F}"/>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DF4BDD41-8CEA-45B3-A36C-39C386341F6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3BC45D28-5B26-4C90-90EE-530FEC0044C6}"/>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784B50A0-6E6C-460E-83C2-5B8F05F07CF6}"/>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5B853B92-8E55-46D6-ADC5-B5ACCCEED7E9}"/>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9A2CBE-C085-4F0B-B22B-5C57950AE4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50E621-4F63-4745-BDC3-700E67BA8B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F96644-54CA-40C7-ABF4-441CFC63D4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0C7DAE-9B26-4231-AE93-2E33D9280F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5F2A52A-C452-4E49-9952-4346ED133D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73" name="楕円 72">
          <a:extLst>
            <a:ext uri="{FF2B5EF4-FFF2-40B4-BE49-F238E27FC236}">
              <a16:creationId xmlns:a16="http://schemas.microsoft.com/office/drawing/2014/main" id="{A5618CEA-2F6D-46FF-A41C-20D7BF3E279D}"/>
            </a:ext>
          </a:extLst>
        </xdr:cNvPr>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4" name="楕円 73">
          <a:extLst>
            <a:ext uri="{FF2B5EF4-FFF2-40B4-BE49-F238E27FC236}">
              <a16:creationId xmlns:a16="http://schemas.microsoft.com/office/drawing/2014/main" id="{096D8317-B1BB-4529-BFEF-5878CC771172}"/>
            </a:ext>
          </a:extLst>
        </xdr:cNvPr>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47625</xdr:rowOff>
    </xdr:to>
    <xdr:cxnSp macro="">
      <xdr:nvCxnSpPr>
        <xdr:cNvPr id="75" name="直線コネクタ 74">
          <a:extLst>
            <a:ext uri="{FF2B5EF4-FFF2-40B4-BE49-F238E27FC236}">
              <a16:creationId xmlns:a16="http://schemas.microsoft.com/office/drawing/2014/main" id="{5B5CA2FF-32C7-4448-B0BE-B171AEFD894C}"/>
            </a:ext>
          </a:extLst>
        </xdr:cNvPr>
        <xdr:cNvCxnSpPr/>
      </xdr:nvCxnSpPr>
      <xdr:spPr>
        <a:xfrm>
          <a:off x="2019300" y="63588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76" name="楕円 75">
          <a:extLst>
            <a:ext uri="{FF2B5EF4-FFF2-40B4-BE49-F238E27FC236}">
              <a16:creationId xmlns:a16="http://schemas.microsoft.com/office/drawing/2014/main" id="{9C4C4064-00DA-4281-8B56-5116CDB7284C}"/>
            </a:ext>
          </a:extLst>
        </xdr:cNvPr>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15240</xdr:rowOff>
    </xdr:to>
    <xdr:cxnSp macro="">
      <xdr:nvCxnSpPr>
        <xdr:cNvPr id="77" name="直線コネクタ 76">
          <a:extLst>
            <a:ext uri="{FF2B5EF4-FFF2-40B4-BE49-F238E27FC236}">
              <a16:creationId xmlns:a16="http://schemas.microsoft.com/office/drawing/2014/main" id="{744F2D1C-8636-4347-9AE0-D684779F094C}"/>
            </a:ext>
          </a:extLst>
        </xdr:cNvPr>
        <xdr:cNvCxnSpPr/>
      </xdr:nvCxnSpPr>
      <xdr:spPr>
        <a:xfrm>
          <a:off x="1130300" y="6326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78" name="n_1aveValue【道路】&#10;有形固定資産減価償却率">
          <a:extLst>
            <a:ext uri="{FF2B5EF4-FFF2-40B4-BE49-F238E27FC236}">
              <a16:creationId xmlns:a16="http://schemas.microsoft.com/office/drawing/2014/main" id="{C6FD2100-AB6B-49B4-AC8C-4419D2C2FA0B}"/>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道路】&#10;有形固定資産減価償却率">
          <a:extLst>
            <a:ext uri="{FF2B5EF4-FFF2-40B4-BE49-F238E27FC236}">
              <a16:creationId xmlns:a16="http://schemas.microsoft.com/office/drawing/2014/main" id="{F6D771EF-BDD3-4D77-8E9C-3EC05A41EA8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0" name="n_3aveValue【道路】&#10;有形固定資産減価償却率">
          <a:extLst>
            <a:ext uri="{FF2B5EF4-FFF2-40B4-BE49-F238E27FC236}">
              <a16:creationId xmlns:a16="http://schemas.microsoft.com/office/drawing/2014/main" id="{680CC8E6-45D7-4BCF-B931-3930F42325E6}"/>
            </a:ext>
          </a:extLst>
        </xdr:cNvPr>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1" name="n_4aveValue【道路】&#10;有形固定資産減価償却率">
          <a:extLst>
            <a:ext uri="{FF2B5EF4-FFF2-40B4-BE49-F238E27FC236}">
              <a16:creationId xmlns:a16="http://schemas.microsoft.com/office/drawing/2014/main" id="{5149B606-674E-4D78-AF6C-25210A81B5B1}"/>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2" name="n_2mainValue【道路】&#10;有形固定資産減価償却率">
          <a:extLst>
            <a:ext uri="{FF2B5EF4-FFF2-40B4-BE49-F238E27FC236}">
              <a16:creationId xmlns:a16="http://schemas.microsoft.com/office/drawing/2014/main" id="{432BDA70-7772-4B99-B3FE-A30A13D73C24}"/>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3" name="n_3mainValue【道路】&#10;有形固定資産減価償却率">
          <a:extLst>
            <a:ext uri="{FF2B5EF4-FFF2-40B4-BE49-F238E27FC236}">
              <a16:creationId xmlns:a16="http://schemas.microsoft.com/office/drawing/2014/main" id="{24891B67-87A6-4694-A646-F1EF9C2F527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50182</xdr:rowOff>
    </xdr:from>
    <xdr:ext cx="405111" cy="259045"/>
    <xdr:sp macro="" textlink="">
      <xdr:nvSpPr>
        <xdr:cNvPr id="84" name="n_4mainValue【道路】&#10;有形固定資産減価償却率">
          <a:extLst>
            <a:ext uri="{FF2B5EF4-FFF2-40B4-BE49-F238E27FC236}">
              <a16:creationId xmlns:a16="http://schemas.microsoft.com/office/drawing/2014/main" id="{DA937138-3A6B-4D40-BEB4-F75D59D94CD8}"/>
            </a:ext>
          </a:extLst>
        </xdr:cNvPr>
        <xdr:cNvSpPr txBox="1"/>
      </xdr:nvSpPr>
      <xdr:spPr>
        <a:xfrm>
          <a:off x="927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1E043AB-2399-45BF-96FC-8A26CC1A5C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76F83AE-CAE1-4D07-9FEC-2B23C74E1E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F0BA9E5-59E8-47D8-98CF-60391C758D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22997CB-E04C-4F56-B398-E57D5ED348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C0AC1CE-750F-4C93-8585-437EA9C3BB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8EF2F5E-8006-40F4-9F82-BEF5846497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1CF6809-8253-4E7B-AF8B-8577E258B5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405BA53-485A-4BB1-AC34-8600BF8D59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C6D8C13-4DB5-48DE-AE3D-6D53C33253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8079C0F-2B89-4841-9006-2D3A46DFA6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68579DB4-350B-4B11-A406-730608FD5F1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7E8D6014-BF9E-440E-810E-A34653ACF48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D9F1F54C-631A-426D-9BC9-4E2740F91BB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6C86D687-A57B-4310-864C-EBD90D652CA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2085D0C4-7A98-45C9-AC61-59D6829916B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64C7E8B1-F54D-463E-9046-EA81966CAB1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845FAAE6-36E0-4554-A056-75E473F5CDD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5054AA05-9A17-4CC0-A969-DEB738F4601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BE77DDB9-6F64-44A9-A587-DF060A69AF8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id="{0CD6E39C-857C-4078-9F3B-0FCC3FE76BEA}"/>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EA8E403D-7516-4955-8263-98984EA0049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id="{F2E39E57-C1C8-4FB3-A20C-0C923D785FF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44DAB26-C47D-4E0D-989D-797DC9B75B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E5183800-D70F-4D63-A5A9-6528DF11E48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D769199D-E85B-4C0C-986F-F7F56CFA85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0" name="直線コネクタ 109">
          <a:extLst>
            <a:ext uri="{FF2B5EF4-FFF2-40B4-BE49-F238E27FC236}">
              <a16:creationId xmlns:a16="http://schemas.microsoft.com/office/drawing/2014/main" id="{C32CE501-FA2C-46CF-AD7D-11DE744B8C93}"/>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1" name="【道路】&#10;一人当たり延長最小値テキスト">
          <a:extLst>
            <a:ext uri="{FF2B5EF4-FFF2-40B4-BE49-F238E27FC236}">
              <a16:creationId xmlns:a16="http://schemas.microsoft.com/office/drawing/2014/main" id="{B1FC85A5-0C91-4F09-A52F-A6D97C493DE6}"/>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2" name="直線コネクタ 111">
          <a:extLst>
            <a:ext uri="{FF2B5EF4-FFF2-40B4-BE49-F238E27FC236}">
              <a16:creationId xmlns:a16="http://schemas.microsoft.com/office/drawing/2014/main" id="{04183FB4-4AB0-4DFB-AFA4-1767B7438F5D}"/>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3" name="【道路】&#10;一人当たり延長最大値テキスト">
          <a:extLst>
            <a:ext uri="{FF2B5EF4-FFF2-40B4-BE49-F238E27FC236}">
              <a16:creationId xmlns:a16="http://schemas.microsoft.com/office/drawing/2014/main" id="{0714062C-BE87-4FD2-A554-0F6ED4733556}"/>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4" name="直線コネクタ 113">
          <a:extLst>
            <a:ext uri="{FF2B5EF4-FFF2-40B4-BE49-F238E27FC236}">
              <a16:creationId xmlns:a16="http://schemas.microsoft.com/office/drawing/2014/main" id="{7627F934-C0A7-4DE0-AB2E-088EBF0B90F0}"/>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9041</xdr:rowOff>
    </xdr:from>
    <xdr:ext cx="534377" cy="259045"/>
    <xdr:sp macro="" textlink="">
      <xdr:nvSpPr>
        <xdr:cNvPr id="115" name="【道路】&#10;一人当たり延長平均値テキスト">
          <a:extLst>
            <a:ext uri="{FF2B5EF4-FFF2-40B4-BE49-F238E27FC236}">
              <a16:creationId xmlns:a16="http://schemas.microsoft.com/office/drawing/2014/main" id="{76E35264-AEBA-4BDC-A909-5425AFA919B2}"/>
            </a:ext>
          </a:extLst>
        </xdr:cNvPr>
        <xdr:cNvSpPr txBox="1"/>
      </xdr:nvSpPr>
      <xdr:spPr>
        <a:xfrm>
          <a:off x="10515600" y="669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6" name="フローチャート: 判断 115">
          <a:extLst>
            <a:ext uri="{FF2B5EF4-FFF2-40B4-BE49-F238E27FC236}">
              <a16:creationId xmlns:a16="http://schemas.microsoft.com/office/drawing/2014/main" id="{3D83506E-D32A-46AA-9B4C-8B0F27645402}"/>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17" name="フローチャート: 判断 116">
          <a:extLst>
            <a:ext uri="{FF2B5EF4-FFF2-40B4-BE49-F238E27FC236}">
              <a16:creationId xmlns:a16="http://schemas.microsoft.com/office/drawing/2014/main" id="{DB519B27-5980-42BC-A049-8F81D428BA69}"/>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18" name="フローチャート: 判断 117">
          <a:extLst>
            <a:ext uri="{FF2B5EF4-FFF2-40B4-BE49-F238E27FC236}">
              <a16:creationId xmlns:a16="http://schemas.microsoft.com/office/drawing/2014/main" id="{169179AA-0C03-4CFE-A37F-D9E302194A30}"/>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19" name="フローチャート: 判断 118">
          <a:extLst>
            <a:ext uri="{FF2B5EF4-FFF2-40B4-BE49-F238E27FC236}">
              <a16:creationId xmlns:a16="http://schemas.microsoft.com/office/drawing/2014/main" id="{F81094E7-55C4-40F2-B57E-81E179D258BB}"/>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0" name="フローチャート: 判断 119">
          <a:extLst>
            <a:ext uri="{FF2B5EF4-FFF2-40B4-BE49-F238E27FC236}">
              <a16:creationId xmlns:a16="http://schemas.microsoft.com/office/drawing/2014/main" id="{84A8B723-14B1-43CC-B740-BB5CA0DC0906}"/>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A718837-9A5C-4078-A6CB-38D2578FCE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2243F1D-0A46-42A3-8E15-F8135AC216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69D743-0CA4-4BB5-82E3-7624DAE0BA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AC01C9-3A7B-4499-85FA-8EAB6EC212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999ADCF-2E6E-41F0-98F9-DA5E1EE7DCC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85707</xdr:rowOff>
    </xdr:from>
    <xdr:to>
      <xdr:col>46</xdr:col>
      <xdr:colOff>38100</xdr:colOff>
      <xdr:row>41</xdr:row>
      <xdr:rowOff>15857</xdr:rowOff>
    </xdr:to>
    <xdr:sp macro="" textlink="">
      <xdr:nvSpPr>
        <xdr:cNvPr id="126" name="楕円 125">
          <a:extLst>
            <a:ext uri="{FF2B5EF4-FFF2-40B4-BE49-F238E27FC236}">
              <a16:creationId xmlns:a16="http://schemas.microsoft.com/office/drawing/2014/main" id="{5781B488-DE5C-4193-99A1-BD2BD0146FCF}"/>
            </a:ext>
          </a:extLst>
        </xdr:cNvPr>
        <xdr:cNvSpPr/>
      </xdr:nvSpPr>
      <xdr:spPr>
        <a:xfrm>
          <a:off x="8699500" y="69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91520</xdr:rowOff>
    </xdr:from>
    <xdr:to>
      <xdr:col>41</xdr:col>
      <xdr:colOff>101600</xdr:colOff>
      <xdr:row>41</xdr:row>
      <xdr:rowOff>21670</xdr:rowOff>
    </xdr:to>
    <xdr:sp macro="" textlink="">
      <xdr:nvSpPr>
        <xdr:cNvPr id="127" name="楕円 126">
          <a:extLst>
            <a:ext uri="{FF2B5EF4-FFF2-40B4-BE49-F238E27FC236}">
              <a16:creationId xmlns:a16="http://schemas.microsoft.com/office/drawing/2014/main" id="{39849860-61F2-4448-BABA-F3A6CDADCC94}"/>
            </a:ext>
          </a:extLst>
        </xdr:cNvPr>
        <xdr:cNvSpPr/>
      </xdr:nvSpPr>
      <xdr:spPr>
        <a:xfrm>
          <a:off x="7810500" y="69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136507</xdr:rowOff>
    </xdr:from>
    <xdr:to>
      <xdr:col>45</xdr:col>
      <xdr:colOff>177800</xdr:colOff>
      <xdr:row>40</xdr:row>
      <xdr:rowOff>142320</xdr:rowOff>
    </xdr:to>
    <xdr:cxnSp macro="">
      <xdr:nvCxnSpPr>
        <xdr:cNvPr id="128" name="直線コネクタ 127">
          <a:extLst>
            <a:ext uri="{FF2B5EF4-FFF2-40B4-BE49-F238E27FC236}">
              <a16:creationId xmlns:a16="http://schemas.microsoft.com/office/drawing/2014/main" id="{2D3A005D-D39B-4E2B-B6E2-AFF951C54595}"/>
            </a:ext>
          </a:extLst>
        </xdr:cNvPr>
        <xdr:cNvCxnSpPr/>
      </xdr:nvCxnSpPr>
      <xdr:spPr>
        <a:xfrm flipV="1">
          <a:off x="7861300" y="699450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97681</xdr:rowOff>
    </xdr:from>
    <xdr:to>
      <xdr:col>36</xdr:col>
      <xdr:colOff>165100</xdr:colOff>
      <xdr:row>41</xdr:row>
      <xdr:rowOff>27831</xdr:rowOff>
    </xdr:to>
    <xdr:sp macro="" textlink="">
      <xdr:nvSpPr>
        <xdr:cNvPr id="129" name="楕円 128">
          <a:extLst>
            <a:ext uri="{FF2B5EF4-FFF2-40B4-BE49-F238E27FC236}">
              <a16:creationId xmlns:a16="http://schemas.microsoft.com/office/drawing/2014/main" id="{328FFD4E-36EE-44E0-B1FB-88ABD53B3104}"/>
            </a:ext>
          </a:extLst>
        </xdr:cNvPr>
        <xdr:cNvSpPr/>
      </xdr:nvSpPr>
      <xdr:spPr>
        <a:xfrm>
          <a:off x="6921500" y="6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142320</xdr:rowOff>
    </xdr:from>
    <xdr:to>
      <xdr:col>41</xdr:col>
      <xdr:colOff>50800</xdr:colOff>
      <xdr:row>40</xdr:row>
      <xdr:rowOff>148481</xdr:rowOff>
    </xdr:to>
    <xdr:cxnSp macro="">
      <xdr:nvCxnSpPr>
        <xdr:cNvPr id="130" name="直線コネクタ 129">
          <a:extLst>
            <a:ext uri="{FF2B5EF4-FFF2-40B4-BE49-F238E27FC236}">
              <a16:creationId xmlns:a16="http://schemas.microsoft.com/office/drawing/2014/main" id="{EFBF23B2-7AE9-45A7-9DCB-1F7544883849}"/>
            </a:ext>
          </a:extLst>
        </xdr:cNvPr>
        <xdr:cNvCxnSpPr/>
      </xdr:nvCxnSpPr>
      <xdr:spPr>
        <a:xfrm flipV="1">
          <a:off x="6972300" y="7000320"/>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31" name="n_1aveValue【道路】&#10;一人当たり延長">
          <a:extLst>
            <a:ext uri="{FF2B5EF4-FFF2-40B4-BE49-F238E27FC236}">
              <a16:creationId xmlns:a16="http://schemas.microsoft.com/office/drawing/2014/main" id="{B9275B1F-130F-4099-85A3-C38CE120D6FA}"/>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32" name="n_2aveValue【道路】&#10;一人当たり延長">
          <a:extLst>
            <a:ext uri="{FF2B5EF4-FFF2-40B4-BE49-F238E27FC236}">
              <a16:creationId xmlns:a16="http://schemas.microsoft.com/office/drawing/2014/main" id="{86C7BE68-680E-406D-B686-7CD07CF34FC5}"/>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33" name="n_3aveValue【道路】&#10;一人当たり延長">
          <a:extLst>
            <a:ext uri="{FF2B5EF4-FFF2-40B4-BE49-F238E27FC236}">
              <a16:creationId xmlns:a16="http://schemas.microsoft.com/office/drawing/2014/main" id="{446746E2-8645-4840-B22A-C11D1771D6E0}"/>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34" name="n_4aveValue【道路】&#10;一人当たり延長">
          <a:extLst>
            <a:ext uri="{FF2B5EF4-FFF2-40B4-BE49-F238E27FC236}">
              <a16:creationId xmlns:a16="http://schemas.microsoft.com/office/drawing/2014/main" id="{20A6EFBD-3B22-4DCE-B71D-BA71BFA163BB}"/>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6984</xdr:rowOff>
    </xdr:from>
    <xdr:ext cx="534377" cy="259045"/>
    <xdr:sp macro="" textlink="">
      <xdr:nvSpPr>
        <xdr:cNvPr id="135" name="n_2mainValue【道路】&#10;一人当たり延長">
          <a:extLst>
            <a:ext uri="{FF2B5EF4-FFF2-40B4-BE49-F238E27FC236}">
              <a16:creationId xmlns:a16="http://schemas.microsoft.com/office/drawing/2014/main" id="{398FBAE4-7DE2-42BB-8E0A-E0C67EAFDB23}"/>
            </a:ext>
          </a:extLst>
        </xdr:cNvPr>
        <xdr:cNvSpPr txBox="1"/>
      </xdr:nvSpPr>
      <xdr:spPr>
        <a:xfrm>
          <a:off x="8483111" y="70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12797</xdr:rowOff>
    </xdr:from>
    <xdr:ext cx="534377" cy="259045"/>
    <xdr:sp macro="" textlink="">
      <xdr:nvSpPr>
        <xdr:cNvPr id="136" name="n_3mainValue【道路】&#10;一人当たり延長">
          <a:extLst>
            <a:ext uri="{FF2B5EF4-FFF2-40B4-BE49-F238E27FC236}">
              <a16:creationId xmlns:a16="http://schemas.microsoft.com/office/drawing/2014/main" id="{1A7946E8-26DF-4E2C-83F3-282489340031}"/>
            </a:ext>
          </a:extLst>
        </xdr:cNvPr>
        <xdr:cNvSpPr txBox="1"/>
      </xdr:nvSpPr>
      <xdr:spPr>
        <a:xfrm>
          <a:off x="7594111" y="70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18958</xdr:rowOff>
    </xdr:from>
    <xdr:ext cx="534377" cy="259045"/>
    <xdr:sp macro="" textlink="">
      <xdr:nvSpPr>
        <xdr:cNvPr id="137" name="n_4mainValue【道路】&#10;一人当たり延長">
          <a:extLst>
            <a:ext uri="{FF2B5EF4-FFF2-40B4-BE49-F238E27FC236}">
              <a16:creationId xmlns:a16="http://schemas.microsoft.com/office/drawing/2014/main" id="{CCE0286B-3EC1-4E1C-8841-04E734C89BA5}"/>
            </a:ext>
          </a:extLst>
        </xdr:cNvPr>
        <xdr:cNvSpPr txBox="1"/>
      </xdr:nvSpPr>
      <xdr:spPr>
        <a:xfrm>
          <a:off x="6705111" y="70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40C4702A-2270-46EF-A565-754B9E85E8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438D2228-2BC5-4068-85D3-EF57BA2F8D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76A8A7-68B5-4316-8B66-CD488693F9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8640CB6-5FF1-464A-90ED-5556195E15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DB1D1A1F-5004-4115-900A-B45656711F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1EF6BF8-9CBD-4560-B298-B281424CD1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B96ECE27-8F54-4AA0-BE83-44CB1FEF65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5E16F57-B1CD-4D89-813F-529CB8B8C9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9FFFC09-8576-4C03-99E6-4DFF016350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1F997C8-B85B-4254-99EC-B6959F536F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4DF659C1-4869-432F-926B-B25991C40A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AEEA5F92-8677-4A1C-B468-25801753C23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0" name="テキスト ボックス 149">
          <a:extLst>
            <a:ext uri="{FF2B5EF4-FFF2-40B4-BE49-F238E27FC236}">
              <a16:creationId xmlns:a16="http://schemas.microsoft.com/office/drawing/2014/main" id="{07FDF4AF-6276-48C0-95AC-0C1DF13FDB6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5A93B78E-BEDD-49F8-A392-466C0E0C9EE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B488A735-809D-4E4F-A4CF-4AE74D84FC3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32574A89-148F-4F61-9FE5-47E3C66C39C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BC5B1411-30CD-4E47-A29C-23DEACCA504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88A4CA46-6CF4-4234-99BF-6B3E95A6361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F75D86F2-4C2F-40C3-B18A-6C8091CB276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BEA83434-1DF8-4ECE-BB08-ABD66EF96D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E86CE306-54EA-4CF5-911A-9B2AB026F9D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1D4083B7-DA43-48FE-903B-1C93428589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0" name="直線コネクタ 159">
          <a:extLst>
            <a:ext uri="{FF2B5EF4-FFF2-40B4-BE49-F238E27FC236}">
              <a16:creationId xmlns:a16="http://schemas.microsoft.com/office/drawing/2014/main" id="{E00C96E0-72B9-41D9-8AF8-53E5A8A995DC}"/>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C1AD6DDA-CD9D-4BAC-9876-B3081B0B4B62}"/>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2" name="直線コネクタ 161">
          <a:extLst>
            <a:ext uri="{FF2B5EF4-FFF2-40B4-BE49-F238E27FC236}">
              <a16:creationId xmlns:a16="http://schemas.microsoft.com/office/drawing/2014/main" id="{3CF7B8E6-7382-4F6B-961B-C6308067B8EF}"/>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1C5F7515-454E-4C5A-A861-3C9D5C6ED38E}"/>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64" name="直線コネクタ 163">
          <a:extLst>
            <a:ext uri="{FF2B5EF4-FFF2-40B4-BE49-F238E27FC236}">
              <a16:creationId xmlns:a16="http://schemas.microsoft.com/office/drawing/2014/main" id="{285BD2B8-8122-4D65-9D24-820F649E92E1}"/>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D948782E-BD1D-4B69-8542-308D45FC742F}"/>
            </a:ext>
          </a:extLst>
        </xdr:cNvPr>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66" name="フローチャート: 判断 165">
          <a:extLst>
            <a:ext uri="{FF2B5EF4-FFF2-40B4-BE49-F238E27FC236}">
              <a16:creationId xmlns:a16="http://schemas.microsoft.com/office/drawing/2014/main" id="{A208C46B-24D7-4965-B9B3-ED09149A2D4B}"/>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67" name="フローチャート: 判断 166">
          <a:extLst>
            <a:ext uri="{FF2B5EF4-FFF2-40B4-BE49-F238E27FC236}">
              <a16:creationId xmlns:a16="http://schemas.microsoft.com/office/drawing/2014/main" id="{F2AF6BF1-0A29-4EFD-B39B-D685D7863DC9}"/>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68" name="フローチャート: 判断 167">
          <a:extLst>
            <a:ext uri="{FF2B5EF4-FFF2-40B4-BE49-F238E27FC236}">
              <a16:creationId xmlns:a16="http://schemas.microsoft.com/office/drawing/2014/main" id="{6E9E4B1F-A504-45D0-B7EF-4D2CC620F781}"/>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69" name="フローチャート: 判断 168">
          <a:extLst>
            <a:ext uri="{FF2B5EF4-FFF2-40B4-BE49-F238E27FC236}">
              <a16:creationId xmlns:a16="http://schemas.microsoft.com/office/drawing/2014/main" id="{0C6714FB-B9E7-47C1-AC1A-03A453AF8C62}"/>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0" name="フローチャート: 判断 169">
          <a:extLst>
            <a:ext uri="{FF2B5EF4-FFF2-40B4-BE49-F238E27FC236}">
              <a16:creationId xmlns:a16="http://schemas.microsoft.com/office/drawing/2014/main" id="{B5E91D24-6C71-47FB-94C8-94D687EF9003}"/>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6EBE3B6-0300-4668-85FC-2BD8D2F824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A13D8CE-7464-4309-9EF4-EA8C9E8E21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A4C1050-1E67-4395-9CE5-9DD44D1244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9102C7E-CE4A-46C6-BE18-9CF0BBAC11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3B98B55-86E6-46DE-AF85-4D416C9ACD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65786</xdr:rowOff>
    </xdr:from>
    <xdr:to>
      <xdr:col>15</xdr:col>
      <xdr:colOff>101600</xdr:colOff>
      <xdr:row>57</xdr:row>
      <xdr:rowOff>167386</xdr:rowOff>
    </xdr:to>
    <xdr:sp macro="" textlink="">
      <xdr:nvSpPr>
        <xdr:cNvPr id="176" name="楕円 175">
          <a:extLst>
            <a:ext uri="{FF2B5EF4-FFF2-40B4-BE49-F238E27FC236}">
              <a16:creationId xmlns:a16="http://schemas.microsoft.com/office/drawing/2014/main" id="{2210DE3A-82F1-4D6A-ACC5-0F62D24C507C}"/>
            </a:ext>
          </a:extLst>
        </xdr:cNvPr>
        <xdr:cNvSpPr/>
      </xdr:nvSpPr>
      <xdr:spPr>
        <a:xfrm>
          <a:off x="2857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26924</xdr:rowOff>
    </xdr:from>
    <xdr:to>
      <xdr:col>10</xdr:col>
      <xdr:colOff>165100</xdr:colOff>
      <xdr:row>57</xdr:row>
      <xdr:rowOff>128524</xdr:rowOff>
    </xdr:to>
    <xdr:sp macro="" textlink="">
      <xdr:nvSpPr>
        <xdr:cNvPr id="177" name="楕円 176">
          <a:extLst>
            <a:ext uri="{FF2B5EF4-FFF2-40B4-BE49-F238E27FC236}">
              <a16:creationId xmlns:a16="http://schemas.microsoft.com/office/drawing/2014/main" id="{C2B954DB-D8F1-41D0-8C11-DD1DF1CA88A7}"/>
            </a:ext>
          </a:extLst>
        </xdr:cNvPr>
        <xdr:cNvSpPr/>
      </xdr:nvSpPr>
      <xdr:spPr>
        <a:xfrm>
          <a:off x="1968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77724</xdr:rowOff>
    </xdr:from>
    <xdr:to>
      <xdr:col>15</xdr:col>
      <xdr:colOff>50800</xdr:colOff>
      <xdr:row>57</xdr:row>
      <xdr:rowOff>116586</xdr:rowOff>
    </xdr:to>
    <xdr:cxnSp macro="">
      <xdr:nvCxnSpPr>
        <xdr:cNvPr id="178" name="直線コネクタ 177">
          <a:extLst>
            <a:ext uri="{FF2B5EF4-FFF2-40B4-BE49-F238E27FC236}">
              <a16:creationId xmlns:a16="http://schemas.microsoft.com/office/drawing/2014/main" id="{EC736CBD-5076-45AF-8E88-88BA52942368}"/>
            </a:ext>
          </a:extLst>
        </xdr:cNvPr>
        <xdr:cNvCxnSpPr/>
      </xdr:nvCxnSpPr>
      <xdr:spPr>
        <a:xfrm>
          <a:off x="2019300" y="98503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38354</xdr:rowOff>
    </xdr:from>
    <xdr:to>
      <xdr:col>6</xdr:col>
      <xdr:colOff>38100</xdr:colOff>
      <xdr:row>57</xdr:row>
      <xdr:rowOff>139954</xdr:rowOff>
    </xdr:to>
    <xdr:sp macro="" textlink="">
      <xdr:nvSpPr>
        <xdr:cNvPr id="179" name="楕円 178">
          <a:extLst>
            <a:ext uri="{FF2B5EF4-FFF2-40B4-BE49-F238E27FC236}">
              <a16:creationId xmlns:a16="http://schemas.microsoft.com/office/drawing/2014/main" id="{BAC92725-5432-4D6F-8913-87D88D57BEAF}"/>
            </a:ext>
          </a:extLst>
        </xdr:cNvPr>
        <xdr:cNvSpPr/>
      </xdr:nvSpPr>
      <xdr:spPr>
        <a:xfrm>
          <a:off x="1079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77724</xdr:rowOff>
    </xdr:from>
    <xdr:to>
      <xdr:col>10</xdr:col>
      <xdr:colOff>114300</xdr:colOff>
      <xdr:row>57</xdr:row>
      <xdr:rowOff>89154</xdr:rowOff>
    </xdr:to>
    <xdr:cxnSp macro="">
      <xdr:nvCxnSpPr>
        <xdr:cNvPr id="180" name="直線コネクタ 179">
          <a:extLst>
            <a:ext uri="{FF2B5EF4-FFF2-40B4-BE49-F238E27FC236}">
              <a16:creationId xmlns:a16="http://schemas.microsoft.com/office/drawing/2014/main" id="{CB871341-0F75-4161-BDD5-CE725092F923}"/>
            </a:ext>
          </a:extLst>
        </xdr:cNvPr>
        <xdr:cNvCxnSpPr/>
      </xdr:nvCxnSpPr>
      <xdr:spPr>
        <a:xfrm flipV="1">
          <a:off x="1130300" y="98503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B9CAE0A2-966E-4EB0-AE25-DD76AA871D89}"/>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1A28D1B-04A4-403D-B994-116FC0B7415C}"/>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B86D47E4-91EF-4B83-B3AC-C369AA643747}"/>
            </a:ext>
          </a:extLst>
        </xdr:cNvPr>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AF226D82-80A7-47A8-8476-40D08EE8113C}"/>
            </a:ext>
          </a:extLst>
        </xdr:cNvPr>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12463</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D8C92887-AEB2-42BA-8CAA-95F018C9D051}"/>
            </a:ext>
          </a:extLst>
        </xdr:cNvPr>
        <xdr:cNvSpPr txBox="1"/>
      </xdr:nvSpPr>
      <xdr:spPr>
        <a:xfrm>
          <a:off x="27057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145051</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25C98D3C-BC4E-4A30-9CE6-A0A4A51CD15E}"/>
            </a:ext>
          </a:extLst>
        </xdr:cNvPr>
        <xdr:cNvSpPr txBox="1"/>
      </xdr:nvSpPr>
      <xdr:spPr>
        <a:xfrm>
          <a:off x="1816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156481</xdr:rowOff>
    </xdr:from>
    <xdr:ext cx="405111" cy="259045"/>
    <xdr:sp macro="" textlink="">
      <xdr:nvSpPr>
        <xdr:cNvPr id="187" name="n_4mainValue【橋りょう・トンネル】&#10;有形固定資産減価償却率">
          <a:extLst>
            <a:ext uri="{FF2B5EF4-FFF2-40B4-BE49-F238E27FC236}">
              <a16:creationId xmlns:a16="http://schemas.microsoft.com/office/drawing/2014/main" id="{72D87DAA-AF43-4FFC-B755-7EA15E94FD65}"/>
            </a:ext>
          </a:extLst>
        </xdr:cNvPr>
        <xdr:cNvSpPr txBox="1"/>
      </xdr:nvSpPr>
      <xdr:spPr>
        <a:xfrm>
          <a:off x="927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14AA919A-2AAC-455A-8669-48B1A0CBDC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7C88B5ED-8610-4F4B-AAE3-2EC871B832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A53127F1-3D52-4C06-A5D7-5347C0D652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1D210949-DF86-463D-AADA-FFADBDBD0F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CC2DDF63-A7AB-46F3-82CF-C073F4CF7D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6A17C3D5-78DD-4362-892B-8C7163CE92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59B0D246-941A-41C8-B1C6-4B1F3C560A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D599979D-D7AA-4D40-B175-E9153C60E8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B848B07A-CD65-4948-8026-C66DEDA188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A51815D1-8290-4539-A3CE-DBA0D17F9E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3ECA255F-7724-4FB8-B328-6B514F8058C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927B1E06-B0F6-4A28-B501-278B921203E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A765D785-F785-4C9A-825D-244B55FF788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id="{6FA17F42-7BC0-4375-AD8D-35D3A5B450B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2F5A07C8-ECFB-4D65-94BD-FA988384A9A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id="{EF2D1659-9FB2-4421-96C5-430AC77D0D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F142EF72-15AB-49DB-9449-FEF7151B9D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id="{4B8A1FBB-7962-4847-AC02-80350B578F0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E1C32986-84AF-4B8B-BF47-DC7EF1781E4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8E922867-C5F3-4774-A286-2EC878EAFBB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45C3F34-F511-4C3F-BE0E-547E584271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a:extLst>
            <a:ext uri="{FF2B5EF4-FFF2-40B4-BE49-F238E27FC236}">
              <a16:creationId xmlns:a16="http://schemas.microsoft.com/office/drawing/2014/main" id="{27285FCB-A214-45DD-8842-EE3B63BA2DA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9F724707-F8F5-4B75-8DB3-E78B0D4D06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91F013E-B5EA-4453-A9F7-730BF8B8E0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1B8B686-FB18-4CAC-993B-2C33E3821D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13" name="直線コネクタ 212">
          <a:extLst>
            <a:ext uri="{FF2B5EF4-FFF2-40B4-BE49-F238E27FC236}">
              <a16:creationId xmlns:a16="http://schemas.microsoft.com/office/drawing/2014/main" id="{DA362494-7829-465A-9548-962B041473A1}"/>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B5B96BC4-1877-4E50-9067-0D6FD4C054A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15" name="直線コネクタ 214">
          <a:extLst>
            <a:ext uri="{FF2B5EF4-FFF2-40B4-BE49-F238E27FC236}">
              <a16:creationId xmlns:a16="http://schemas.microsoft.com/office/drawing/2014/main" id="{5567D510-FAB8-4B73-958C-DAD6697F97EB}"/>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8D402A94-9844-45E2-9C5A-B5A0C8EDFDED}"/>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17" name="直線コネクタ 216">
          <a:extLst>
            <a:ext uri="{FF2B5EF4-FFF2-40B4-BE49-F238E27FC236}">
              <a16:creationId xmlns:a16="http://schemas.microsoft.com/office/drawing/2014/main" id="{B35AECCA-D862-4851-9F91-CD35593C75F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4F7D7DE8-D5A5-4DF8-A793-2255A7EA0146}"/>
            </a:ext>
          </a:extLst>
        </xdr:cNvPr>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19" name="フローチャート: 判断 218">
          <a:extLst>
            <a:ext uri="{FF2B5EF4-FFF2-40B4-BE49-F238E27FC236}">
              <a16:creationId xmlns:a16="http://schemas.microsoft.com/office/drawing/2014/main" id="{DDC7C725-5923-4FAE-B5A5-AC5AD1912ED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0" name="フローチャート: 判断 219">
          <a:extLst>
            <a:ext uri="{FF2B5EF4-FFF2-40B4-BE49-F238E27FC236}">
              <a16:creationId xmlns:a16="http://schemas.microsoft.com/office/drawing/2014/main" id="{958AD8D8-8057-4029-9C50-8AC46D3F19C7}"/>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21" name="フローチャート: 判断 220">
          <a:extLst>
            <a:ext uri="{FF2B5EF4-FFF2-40B4-BE49-F238E27FC236}">
              <a16:creationId xmlns:a16="http://schemas.microsoft.com/office/drawing/2014/main" id="{1B5F96B1-BD98-42AD-97CF-30C4CDA133F5}"/>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22" name="フローチャート: 判断 221">
          <a:extLst>
            <a:ext uri="{FF2B5EF4-FFF2-40B4-BE49-F238E27FC236}">
              <a16:creationId xmlns:a16="http://schemas.microsoft.com/office/drawing/2014/main" id="{5E741D45-B6CC-4137-901E-962E69E811B4}"/>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23" name="フローチャート: 判断 222">
          <a:extLst>
            <a:ext uri="{FF2B5EF4-FFF2-40B4-BE49-F238E27FC236}">
              <a16:creationId xmlns:a16="http://schemas.microsoft.com/office/drawing/2014/main" id="{7A205E83-6F3F-43FE-B406-59FFD7157416}"/>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F661ACC-A67B-4BC8-B2DC-3371C6DDED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81CFE46-A665-473A-B8CF-CC390DF961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7414463-E9C2-4624-BFE1-04840128F4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C150A12-5C1C-482E-B096-54A7BF831E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81099BA-8678-4569-8F70-7406DA41DB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42372</xdr:rowOff>
    </xdr:from>
    <xdr:to>
      <xdr:col>46</xdr:col>
      <xdr:colOff>38100</xdr:colOff>
      <xdr:row>64</xdr:row>
      <xdr:rowOff>143972</xdr:rowOff>
    </xdr:to>
    <xdr:sp macro="" textlink="">
      <xdr:nvSpPr>
        <xdr:cNvPr id="229" name="楕円 228">
          <a:extLst>
            <a:ext uri="{FF2B5EF4-FFF2-40B4-BE49-F238E27FC236}">
              <a16:creationId xmlns:a16="http://schemas.microsoft.com/office/drawing/2014/main" id="{CBA10C0F-AB39-41BC-A9DC-13DFA8F66C0F}"/>
            </a:ext>
          </a:extLst>
        </xdr:cNvPr>
        <xdr:cNvSpPr/>
      </xdr:nvSpPr>
      <xdr:spPr>
        <a:xfrm>
          <a:off x="8699500" y="110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43100</xdr:rowOff>
    </xdr:from>
    <xdr:to>
      <xdr:col>41</xdr:col>
      <xdr:colOff>101600</xdr:colOff>
      <xdr:row>64</xdr:row>
      <xdr:rowOff>144700</xdr:rowOff>
    </xdr:to>
    <xdr:sp macro="" textlink="">
      <xdr:nvSpPr>
        <xdr:cNvPr id="230" name="楕円 229">
          <a:extLst>
            <a:ext uri="{FF2B5EF4-FFF2-40B4-BE49-F238E27FC236}">
              <a16:creationId xmlns:a16="http://schemas.microsoft.com/office/drawing/2014/main" id="{63A26926-11E6-467F-953A-C2A8BDC903EF}"/>
            </a:ext>
          </a:extLst>
        </xdr:cNvPr>
        <xdr:cNvSpPr/>
      </xdr:nvSpPr>
      <xdr:spPr>
        <a:xfrm>
          <a:off x="7810500" y="110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93172</xdr:rowOff>
    </xdr:from>
    <xdr:to>
      <xdr:col>45</xdr:col>
      <xdr:colOff>177800</xdr:colOff>
      <xdr:row>64</xdr:row>
      <xdr:rowOff>93900</xdr:rowOff>
    </xdr:to>
    <xdr:cxnSp macro="">
      <xdr:nvCxnSpPr>
        <xdr:cNvPr id="231" name="直線コネクタ 230">
          <a:extLst>
            <a:ext uri="{FF2B5EF4-FFF2-40B4-BE49-F238E27FC236}">
              <a16:creationId xmlns:a16="http://schemas.microsoft.com/office/drawing/2014/main" id="{631260DB-B620-4C23-A143-42867250FBAD}"/>
            </a:ext>
          </a:extLst>
        </xdr:cNvPr>
        <xdr:cNvCxnSpPr/>
      </xdr:nvCxnSpPr>
      <xdr:spPr>
        <a:xfrm flipV="1">
          <a:off x="7861300" y="11065972"/>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45699</xdr:rowOff>
    </xdr:from>
    <xdr:to>
      <xdr:col>36</xdr:col>
      <xdr:colOff>165100</xdr:colOff>
      <xdr:row>64</xdr:row>
      <xdr:rowOff>147299</xdr:rowOff>
    </xdr:to>
    <xdr:sp macro="" textlink="">
      <xdr:nvSpPr>
        <xdr:cNvPr id="232" name="楕円 231">
          <a:extLst>
            <a:ext uri="{FF2B5EF4-FFF2-40B4-BE49-F238E27FC236}">
              <a16:creationId xmlns:a16="http://schemas.microsoft.com/office/drawing/2014/main" id="{6B245FD8-CBB2-4584-A755-869FF358AECE}"/>
            </a:ext>
          </a:extLst>
        </xdr:cNvPr>
        <xdr:cNvSpPr/>
      </xdr:nvSpPr>
      <xdr:spPr>
        <a:xfrm>
          <a:off x="6921500" y="110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93900</xdr:rowOff>
    </xdr:from>
    <xdr:to>
      <xdr:col>41</xdr:col>
      <xdr:colOff>50800</xdr:colOff>
      <xdr:row>64</xdr:row>
      <xdr:rowOff>96499</xdr:rowOff>
    </xdr:to>
    <xdr:cxnSp macro="">
      <xdr:nvCxnSpPr>
        <xdr:cNvPr id="233" name="直線コネクタ 232">
          <a:extLst>
            <a:ext uri="{FF2B5EF4-FFF2-40B4-BE49-F238E27FC236}">
              <a16:creationId xmlns:a16="http://schemas.microsoft.com/office/drawing/2014/main" id="{21F525AE-FEE7-469E-B252-79FD9D6B7292}"/>
            </a:ext>
          </a:extLst>
        </xdr:cNvPr>
        <xdr:cNvCxnSpPr/>
      </xdr:nvCxnSpPr>
      <xdr:spPr>
        <a:xfrm flipV="1">
          <a:off x="6972300" y="11066700"/>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EF0098BB-A224-4C6B-A06A-C01FF13A2BA7}"/>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D30BB6F8-D06B-4A18-A4C2-4E7EC4730EE8}"/>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9EE1AB64-FE99-4E2C-AC35-D70ECAC1B477}"/>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F8E039CB-1986-48AE-8158-EBEE156B19C2}"/>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135099</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9CF0B584-9D57-433A-93FA-34A49DBC1C9B}"/>
            </a:ext>
          </a:extLst>
        </xdr:cNvPr>
        <xdr:cNvSpPr txBox="1"/>
      </xdr:nvSpPr>
      <xdr:spPr>
        <a:xfrm>
          <a:off x="8483111" y="11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135827</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185017DD-DC35-4EBB-AFCE-CEC637F5ADD2}"/>
            </a:ext>
          </a:extLst>
        </xdr:cNvPr>
        <xdr:cNvSpPr txBox="1"/>
      </xdr:nvSpPr>
      <xdr:spPr>
        <a:xfrm>
          <a:off x="7594111" y="111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138426</xdr:rowOff>
    </xdr:from>
    <xdr:ext cx="534377" cy="259045"/>
    <xdr:sp macro="" textlink="">
      <xdr:nvSpPr>
        <xdr:cNvPr id="240" name="n_4mainValue【橋りょう・トンネル】&#10;一人当たり有形固定資産（償却資産）額">
          <a:extLst>
            <a:ext uri="{FF2B5EF4-FFF2-40B4-BE49-F238E27FC236}">
              <a16:creationId xmlns:a16="http://schemas.microsoft.com/office/drawing/2014/main" id="{C625452C-8C51-4491-AE10-564A8F32034D}"/>
            </a:ext>
          </a:extLst>
        </xdr:cNvPr>
        <xdr:cNvSpPr txBox="1"/>
      </xdr:nvSpPr>
      <xdr:spPr>
        <a:xfrm>
          <a:off x="6705111" y="111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F7364308-508D-4428-8A3E-850717E4BB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6AE3352-7A2B-4E3E-B195-ACB031DF96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E47B15B3-4994-42D1-BB4A-D1F547B13C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2034D2A2-622D-4224-8AB6-9FE820D70D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6A8FCD54-4533-435A-A167-FB5871964F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E2473188-EAF2-4A41-969D-D58FED1266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A91CD86D-CDCA-4E9F-9CAF-EC2C26B607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59D4D1E1-DDA7-4BCF-9812-81D4A59BC3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E338A9C-3D11-4BAB-9602-1554CF10E5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8D49F41-B4F7-43C5-A1A2-5B80D42165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40180F79-C48B-423E-AE1A-626E9992F4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CE1FE439-FA57-4583-9F23-27464A76288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1339978F-12F7-4568-8E40-733E0432A01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89436156-6DC6-4EE9-9206-67253A5F6D0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84565487-8F70-4DEF-AA68-070561DFE93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76E00A58-6F53-4308-A688-6C3DA81A11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9140C209-9E7D-4BAE-B1BC-E82E220813D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E619DD78-B316-4733-9107-DCC7B805B6C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EEB21E7D-F1F7-4430-9A2B-4F1203CCB31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017BD86B-4A8E-4229-A3F6-26356A32FF0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6E10318F-FD3A-471B-B22B-C77EF9204A4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A2CE4F33-CECF-4E52-B0B7-C943CC23FF6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3" name="テキスト ボックス 262">
          <a:extLst>
            <a:ext uri="{FF2B5EF4-FFF2-40B4-BE49-F238E27FC236}">
              <a16:creationId xmlns:a16="http://schemas.microsoft.com/office/drawing/2014/main" id="{2F3E5CC3-4A45-4405-9D1E-D1ED443A6A8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E7FC2E07-6829-4383-850D-74465D4ABC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2BE0F000-C919-414B-9DDB-7282C049FC4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4F30A239-EBAC-4671-92AE-601C32D62D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67" name="直線コネクタ 266">
          <a:extLst>
            <a:ext uri="{FF2B5EF4-FFF2-40B4-BE49-F238E27FC236}">
              <a16:creationId xmlns:a16="http://schemas.microsoft.com/office/drawing/2014/main" id="{E3EA2592-E8CF-416F-B4DA-4DD4F4F8875F}"/>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3DB615D3-2454-4DCA-8069-B39937B69D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9" name="直線コネクタ 268">
          <a:extLst>
            <a:ext uri="{FF2B5EF4-FFF2-40B4-BE49-F238E27FC236}">
              <a16:creationId xmlns:a16="http://schemas.microsoft.com/office/drawing/2014/main" id="{8AD842AC-2650-4EDF-A5CA-9E007ED60F8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B9BA7B9F-3FCD-431E-A928-0705AF8166E8}"/>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1" name="直線コネクタ 270">
          <a:extLst>
            <a:ext uri="{FF2B5EF4-FFF2-40B4-BE49-F238E27FC236}">
              <a16:creationId xmlns:a16="http://schemas.microsoft.com/office/drawing/2014/main" id="{24779CCE-173D-42B5-A8C8-B67B718B5C4D}"/>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CB9D5F46-824F-48CC-82D2-EDFCBF16F3DF}"/>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73" name="フローチャート: 判断 272">
          <a:extLst>
            <a:ext uri="{FF2B5EF4-FFF2-40B4-BE49-F238E27FC236}">
              <a16:creationId xmlns:a16="http://schemas.microsoft.com/office/drawing/2014/main" id="{F6227DEB-4F70-4EAD-8EAE-10618DD905E5}"/>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74" name="フローチャート: 判断 273">
          <a:extLst>
            <a:ext uri="{FF2B5EF4-FFF2-40B4-BE49-F238E27FC236}">
              <a16:creationId xmlns:a16="http://schemas.microsoft.com/office/drawing/2014/main" id="{19F88684-5442-4931-9377-7766ED61AA0D}"/>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75" name="フローチャート: 判断 274">
          <a:extLst>
            <a:ext uri="{FF2B5EF4-FFF2-40B4-BE49-F238E27FC236}">
              <a16:creationId xmlns:a16="http://schemas.microsoft.com/office/drawing/2014/main" id="{664BB0D4-1492-450E-A99D-EEF22ABDE689}"/>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76" name="フローチャート: 判断 275">
          <a:extLst>
            <a:ext uri="{FF2B5EF4-FFF2-40B4-BE49-F238E27FC236}">
              <a16:creationId xmlns:a16="http://schemas.microsoft.com/office/drawing/2014/main" id="{A6B3308B-53A9-4B21-916E-0E1BB6455014}"/>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77" name="フローチャート: 判断 276">
          <a:extLst>
            <a:ext uri="{FF2B5EF4-FFF2-40B4-BE49-F238E27FC236}">
              <a16:creationId xmlns:a16="http://schemas.microsoft.com/office/drawing/2014/main" id="{2F7CE246-013F-4A5C-BB51-C499A5F6EBEF}"/>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13E3EF6-4A6D-40FD-A560-E17DA3B8FD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841C54C-EB4B-4FF2-B1C2-C395C81D17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B0ECED4-CA94-432D-96FC-62EAF51F32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14409C0-EDA5-4374-B802-53AE5EE80E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CE5DD4B-1CCD-4D1F-A00A-9216B1AE31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121194</xdr:rowOff>
    </xdr:from>
    <xdr:to>
      <xdr:col>15</xdr:col>
      <xdr:colOff>101600</xdr:colOff>
      <xdr:row>83</xdr:row>
      <xdr:rowOff>51344</xdr:rowOff>
    </xdr:to>
    <xdr:sp macro="" textlink="">
      <xdr:nvSpPr>
        <xdr:cNvPr id="283" name="楕円 282">
          <a:extLst>
            <a:ext uri="{FF2B5EF4-FFF2-40B4-BE49-F238E27FC236}">
              <a16:creationId xmlns:a16="http://schemas.microsoft.com/office/drawing/2014/main" id="{06520890-DBA5-4C76-AD84-2E02570D4F2A}"/>
            </a:ext>
          </a:extLst>
        </xdr:cNvPr>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84" name="楕円 283">
          <a:extLst>
            <a:ext uri="{FF2B5EF4-FFF2-40B4-BE49-F238E27FC236}">
              <a16:creationId xmlns:a16="http://schemas.microsoft.com/office/drawing/2014/main" id="{70E8361D-F775-4E57-A6D4-C14383168D3F}"/>
            </a:ext>
          </a:extLst>
        </xdr:cNvPr>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10342</xdr:rowOff>
    </xdr:to>
    <xdr:cxnSp macro="">
      <xdr:nvCxnSpPr>
        <xdr:cNvPr id="285" name="直線コネクタ 284">
          <a:extLst>
            <a:ext uri="{FF2B5EF4-FFF2-40B4-BE49-F238E27FC236}">
              <a16:creationId xmlns:a16="http://schemas.microsoft.com/office/drawing/2014/main" id="{4F25DA3B-A9C0-4DC7-B2BA-1CE70AF67019}"/>
            </a:ext>
          </a:extLst>
        </xdr:cNvPr>
        <xdr:cNvCxnSpPr/>
      </xdr:nvCxnSpPr>
      <xdr:spPr>
        <a:xfrm flipV="1">
          <a:off x="2019300" y="142308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286" name="楕円 285">
          <a:extLst>
            <a:ext uri="{FF2B5EF4-FFF2-40B4-BE49-F238E27FC236}">
              <a16:creationId xmlns:a16="http://schemas.microsoft.com/office/drawing/2014/main" id="{406BBA95-035D-43A7-B110-2DAC5F2B9E58}"/>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29936</xdr:rowOff>
    </xdr:to>
    <xdr:cxnSp macro="">
      <xdr:nvCxnSpPr>
        <xdr:cNvPr id="287" name="直線コネクタ 286">
          <a:extLst>
            <a:ext uri="{FF2B5EF4-FFF2-40B4-BE49-F238E27FC236}">
              <a16:creationId xmlns:a16="http://schemas.microsoft.com/office/drawing/2014/main" id="{ABD36FC3-5EC1-4FD6-974E-36088EA5637A}"/>
            </a:ext>
          </a:extLst>
        </xdr:cNvPr>
        <xdr:cNvCxnSpPr/>
      </xdr:nvCxnSpPr>
      <xdr:spPr>
        <a:xfrm flipV="1">
          <a:off x="1130300" y="142406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288" name="n_1aveValue【公営住宅】&#10;有形固定資産減価償却率">
          <a:extLst>
            <a:ext uri="{FF2B5EF4-FFF2-40B4-BE49-F238E27FC236}">
              <a16:creationId xmlns:a16="http://schemas.microsoft.com/office/drawing/2014/main" id="{C8B4AEE0-B2B3-48FE-A694-4CCA6FC61B59}"/>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89" name="n_2aveValue【公営住宅】&#10;有形固定資産減価償却率">
          <a:extLst>
            <a:ext uri="{FF2B5EF4-FFF2-40B4-BE49-F238E27FC236}">
              <a16:creationId xmlns:a16="http://schemas.microsoft.com/office/drawing/2014/main" id="{790014C0-5984-4B5E-B411-58D000BE645C}"/>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290" name="n_3aveValue【公営住宅】&#10;有形固定資産減価償却率">
          <a:extLst>
            <a:ext uri="{FF2B5EF4-FFF2-40B4-BE49-F238E27FC236}">
              <a16:creationId xmlns:a16="http://schemas.microsoft.com/office/drawing/2014/main" id="{CC208B3A-CE34-4F7F-BC11-38D31754A3CF}"/>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291" name="n_4aveValue【公営住宅】&#10;有形固定資産減価償却率">
          <a:extLst>
            <a:ext uri="{FF2B5EF4-FFF2-40B4-BE49-F238E27FC236}">
              <a16:creationId xmlns:a16="http://schemas.microsoft.com/office/drawing/2014/main" id="{E08BB656-B3AF-444F-A0A8-A18F8F385681}"/>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42471</xdr:rowOff>
    </xdr:from>
    <xdr:ext cx="405111" cy="259045"/>
    <xdr:sp macro="" textlink="">
      <xdr:nvSpPr>
        <xdr:cNvPr id="292" name="n_2mainValue【公営住宅】&#10;有形固定資産減価償却率">
          <a:extLst>
            <a:ext uri="{FF2B5EF4-FFF2-40B4-BE49-F238E27FC236}">
              <a16:creationId xmlns:a16="http://schemas.microsoft.com/office/drawing/2014/main" id="{4DA0BE96-6B36-422B-9793-FE6E71506A28}"/>
            </a:ext>
          </a:extLst>
        </xdr:cNvPr>
        <xdr:cNvSpPr txBox="1"/>
      </xdr:nvSpPr>
      <xdr:spPr>
        <a:xfrm>
          <a:off x="2705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3" name="n_3mainValue【公営住宅】&#10;有形固定資産減価償却率">
          <a:extLst>
            <a:ext uri="{FF2B5EF4-FFF2-40B4-BE49-F238E27FC236}">
              <a16:creationId xmlns:a16="http://schemas.microsoft.com/office/drawing/2014/main" id="{037CB44A-F9CD-4620-99F3-A5719E79B55A}"/>
            </a:ext>
          </a:extLst>
        </xdr:cNvPr>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294" name="n_4mainValue【公営住宅】&#10;有形固定資産減価償却率">
          <a:extLst>
            <a:ext uri="{FF2B5EF4-FFF2-40B4-BE49-F238E27FC236}">
              <a16:creationId xmlns:a16="http://schemas.microsoft.com/office/drawing/2014/main" id="{77AF62CC-3876-4C9B-B684-6AB10D01F180}"/>
            </a:ext>
          </a:extLst>
        </xdr:cNvPr>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2E96E819-001C-4C89-917A-E89117554A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A5EC09F-70DE-465A-A351-DBD05397D1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C9FEE78-31BD-43E9-9D3B-A971AF1458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68E1C2E-9BB3-40AC-8E5D-24C813E7A4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CC4F52A-953F-4D1D-B5F2-B75E7EEA1A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B0239169-97CA-4671-BE03-92C22D56FF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64437318-A270-47CC-8A7E-3B6CFE59CF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AD28D098-340E-4550-B62C-00ADD21135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FBD7AF70-CD7F-4650-B082-07F38B1417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951215CA-B837-4DE6-BF74-7058EE3C04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26751E59-7469-4621-BBC2-9E352A8861C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49DCCA4B-251E-4205-9B7B-8C4F290546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98A5FBF6-BF20-402D-98AB-E6D1361DB6D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926A5617-CBE3-4B64-81BA-842FE8E706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AD7131E4-3565-4845-BDAC-C81B4F8804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2C8A223B-D3AA-465C-B85E-906DC0E86E1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D0D46FD1-D0D9-4CCF-A9FE-CB0BF885C9E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A25A9185-FD13-4288-B792-50C2E46F6F8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8D6E3543-28AC-4AA3-9A3F-958FAEA2384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CF82991E-B5F0-42FC-BCC9-3C338475FA8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D18EDDD4-106A-4776-9F2A-7CC450D0E0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BB2FDBF8-5DB2-44E1-8DF9-95A2702204E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2958F549-F8E9-4FD1-B03C-816483ABA0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18" name="直線コネクタ 317">
          <a:extLst>
            <a:ext uri="{FF2B5EF4-FFF2-40B4-BE49-F238E27FC236}">
              <a16:creationId xmlns:a16="http://schemas.microsoft.com/office/drawing/2014/main" id="{C577D26F-05C9-46B6-831E-0AE53D55A508}"/>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19" name="【公営住宅】&#10;一人当たり面積最小値テキスト">
          <a:extLst>
            <a:ext uri="{FF2B5EF4-FFF2-40B4-BE49-F238E27FC236}">
              <a16:creationId xmlns:a16="http://schemas.microsoft.com/office/drawing/2014/main" id="{85B91E23-EA12-4E30-9E88-79A53F20B11C}"/>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20" name="直線コネクタ 319">
          <a:extLst>
            <a:ext uri="{FF2B5EF4-FFF2-40B4-BE49-F238E27FC236}">
              <a16:creationId xmlns:a16="http://schemas.microsoft.com/office/drawing/2014/main" id="{DEEECA9E-2C11-4172-8E82-9F0814AAF0D4}"/>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21" name="【公営住宅】&#10;一人当たり面積最大値テキスト">
          <a:extLst>
            <a:ext uri="{FF2B5EF4-FFF2-40B4-BE49-F238E27FC236}">
              <a16:creationId xmlns:a16="http://schemas.microsoft.com/office/drawing/2014/main" id="{1BA13F67-E4E5-45DB-8C0C-443BFAF9CBA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22" name="直線コネクタ 321">
          <a:extLst>
            <a:ext uri="{FF2B5EF4-FFF2-40B4-BE49-F238E27FC236}">
              <a16:creationId xmlns:a16="http://schemas.microsoft.com/office/drawing/2014/main" id="{7B702D3B-565B-4B54-8250-350A76C8A924}"/>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23" name="【公営住宅】&#10;一人当たり面積平均値テキスト">
          <a:extLst>
            <a:ext uri="{FF2B5EF4-FFF2-40B4-BE49-F238E27FC236}">
              <a16:creationId xmlns:a16="http://schemas.microsoft.com/office/drawing/2014/main" id="{BB0BE215-77B7-41F2-A6EB-AF928D80E061}"/>
            </a:ext>
          </a:extLst>
        </xdr:cNvPr>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24" name="フローチャート: 判断 323">
          <a:extLst>
            <a:ext uri="{FF2B5EF4-FFF2-40B4-BE49-F238E27FC236}">
              <a16:creationId xmlns:a16="http://schemas.microsoft.com/office/drawing/2014/main" id="{D86A2A25-2B52-47FA-8526-F4DD573FAD77}"/>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25" name="フローチャート: 判断 324">
          <a:extLst>
            <a:ext uri="{FF2B5EF4-FFF2-40B4-BE49-F238E27FC236}">
              <a16:creationId xmlns:a16="http://schemas.microsoft.com/office/drawing/2014/main" id="{CC8E4882-8A87-4A7E-B647-D4955B123586}"/>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26" name="フローチャート: 判断 325">
          <a:extLst>
            <a:ext uri="{FF2B5EF4-FFF2-40B4-BE49-F238E27FC236}">
              <a16:creationId xmlns:a16="http://schemas.microsoft.com/office/drawing/2014/main" id="{BDC11303-8AF2-4880-ABA0-108946923C55}"/>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27" name="フローチャート: 判断 326">
          <a:extLst>
            <a:ext uri="{FF2B5EF4-FFF2-40B4-BE49-F238E27FC236}">
              <a16:creationId xmlns:a16="http://schemas.microsoft.com/office/drawing/2014/main" id="{63A92B0D-D72E-4B34-960F-9F758A52E175}"/>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28" name="フローチャート: 判断 327">
          <a:extLst>
            <a:ext uri="{FF2B5EF4-FFF2-40B4-BE49-F238E27FC236}">
              <a16:creationId xmlns:a16="http://schemas.microsoft.com/office/drawing/2014/main" id="{DB14A5ED-4C4D-45BB-B58D-690AFB944F41}"/>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4650231-1A23-499A-B350-3D85F623F4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3C40E71-40A3-4BC7-9F44-4288870559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47688DE-4BE0-49A1-9B2D-425B1264B5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DF69A9B-1B38-4B76-81E8-8E4E5B1BD3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004D487-2D3F-487D-9918-F3A9CCF5DD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156235</xdr:rowOff>
    </xdr:from>
    <xdr:to>
      <xdr:col>46</xdr:col>
      <xdr:colOff>38100</xdr:colOff>
      <xdr:row>86</xdr:row>
      <xdr:rowOff>86385</xdr:rowOff>
    </xdr:to>
    <xdr:sp macro="" textlink="">
      <xdr:nvSpPr>
        <xdr:cNvPr id="334" name="楕円 333">
          <a:extLst>
            <a:ext uri="{FF2B5EF4-FFF2-40B4-BE49-F238E27FC236}">
              <a16:creationId xmlns:a16="http://schemas.microsoft.com/office/drawing/2014/main" id="{4708B96F-4247-4B40-B546-DA755BAC0003}"/>
            </a:ext>
          </a:extLst>
        </xdr:cNvPr>
        <xdr:cNvSpPr/>
      </xdr:nvSpPr>
      <xdr:spPr>
        <a:xfrm>
          <a:off x="8699500" y="147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158902</xdr:rowOff>
    </xdr:from>
    <xdr:to>
      <xdr:col>41</xdr:col>
      <xdr:colOff>101600</xdr:colOff>
      <xdr:row>86</xdr:row>
      <xdr:rowOff>89052</xdr:rowOff>
    </xdr:to>
    <xdr:sp macro="" textlink="">
      <xdr:nvSpPr>
        <xdr:cNvPr id="335" name="楕円 334">
          <a:extLst>
            <a:ext uri="{FF2B5EF4-FFF2-40B4-BE49-F238E27FC236}">
              <a16:creationId xmlns:a16="http://schemas.microsoft.com/office/drawing/2014/main" id="{A597EDEF-5424-43B3-AC20-166D937755F8}"/>
            </a:ext>
          </a:extLst>
        </xdr:cNvPr>
        <xdr:cNvSpPr/>
      </xdr:nvSpPr>
      <xdr:spPr>
        <a:xfrm>
          <a:off x="7810500" y="147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35585</xdr:rowOff>
    </xdr:from>
    <xdr:to>
      <xdr:col>45</xdr:col>
      <xdr:colOff>177800</xdr:colOff>
      <xdr:row>86</xdr:row>
      <xdr:rowOff>38252</xdr:rowOff>
    </xdr:to>
    <xdr:cxnSp macro="">
      <xdr:nvCxnSpPr>
        <xdr:cNvPr id="336" name="直線コネクタ 335">
          <a:extLst>
            <a:ext uri="{FF2B5EF4-FFF2-40B4-BE49-F238E27FC236}">
              <a16:creationId xmlns:a16="http://schemas.microsoft.com/office/drawing/2014/main" id="{C29C0B31-3D89-476E-9B2E-4C716A23360C}"/>
            </a:ext>
          </a:extLst>
        </xdr:cNvPr>
        <xdr:cNvCxnSpPr/>
      </xdr:nvCxnSpPr>
      <xdr:spPr>
        <a:xfrm flipV="1">
          <a:off x="7861300" y="147802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160731</xdr:rowOff>
    </xdr:from>
    <xdr:to>
      <xdr:col>36</xdr:col>
      <xdr:colOff>165100</xdr:colOff>
      <xdr:row>86</xdr:row>
      <xdr:rowOff>90881</xdr:rowOff>
    </xdr:to>
    <xdr:sp macro="" textlink="">
      <xdr:nvSpPr>
        <xdr:cNvPr id="337" name="楕円 336">
          <a:extLst>
            <a:ext uri="{FF2B5EF4-FFF2-40B4-BE49-F238E27FC236}">
              <a16:creationId xmlns:a16="http://schemas.microsoft.com/office/drawing/2014/main" id="{3BA7FD56-B35A-4A91-AA08-0C95DEB9AC31}"/>
            </a:ext>
          </a:extLst>
        </xdr:cNvPr>
        <xdr:cNvSpPr/>
      </xdr:nvSpPr>
      <xdr:spPr>
        <a:xfrm>
          <a:off x="6921500" y="147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38252</xdr:rowOff>
    </xdr:from>
    <xdr:to>
      <xdr:col>41</xdr:col>
      <xdr:colOff>50800</xdr:colOff>
      <xdr:row>86</xdr:row>
      <xdr:rowOff>40081</xdr:rowOff>
    </xdr:to>
    <xdr:cxnSp macro="">
      <xdr:nvCxnSpPr>
        <xdr:cNvPr id="338" name="直線コネクタ 337">
          <a:extLst>
            <a:ext uri="{FF2B5EF4-FFF2-40B4-BE49-F238E27FC236}">
              <a16:creationId xmlns:a16="http://schemas.microsoft.com/office/drawing/2014/main" id="{13F41BE1-A66C-49D9-AA95-660072A6D4AE}"/>
            </a:ext>
          </a:extLst>
        </xdr:cNvPr>
        <xdr:cNvCxnSpPr/>
      </xdr:nvCxnSpPr>
      <xdr:spPr>
        <a:xfrm flipV="1">
          <a:off x="6972300" y="1478295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39" name="n_1aveValue【公営住宅】&#10;一人当たり面積">
          <a:extLst>
            <a:ext uri="{FF2B5EF4-FFF2-40B4-BE49-F238E27FC236}">
              <a16:creationId xmlns:a16="http://schemas.microsoft.com/office/drawing/2014/main" id="{532DF4CE-7F0E-40DA-B0E0-C8B056959536}"/>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40" name="n_2aveValue【公営住宅】&#10;一人当たり面積">
          <a:extLst>
            <a:ext uri="{FF2B5EF4-FFF2-40B4-BE49-F238E27FC236}">
              <a16:creationId xmlns:a16="http://schemas.microsoft.com/office/drawing/2014/main" id="{F9E4DC3A-929F-4F47-ACE4-8CB9E802792D}"/>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41" name="n_3aveValue【公営住宅】&#10;一人当たり面積">
          <a:extLst>
            <a:ext uri="{FF2B5EF4-FFF2-40B4-BE49-F238E27FC236}">
              <a16:creationId xmlns:a16="http://schemas.microsoft.com/office/drawing/2014/main" id="{9B57F884-4EBF-4878-B438-557A80CE8D18}"/>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42" name="n_4aveValue【公営住宅】&#10;一人当たり面積">
          <a:extLst>
            <a:ext uri="{FF2B5EF4-FFF2-40B4-BE49-F238E27FC236}">
              <a16:creationId xmlns:a16="http://schemas.microsoft.com/office/drawing/2014/main" id="{115A0B67-42F5-466B-A54A-1865DE179A32}"/>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77512</xdr:rowOff>
    </xdr:from>
    <xdr:ext cx="469744" cy="259045"/>
    <xdr:sp macro="" textlink="">
      <xdr:nvSpPr>
        <xdr:cNvPr id="343" name="n_2mainValue【公営住宅】&#10;一人当たり面積">
          <a:extLst>
            <a:ext uri="{FF2B5EF4-FFF2-40B4-BE49-F238E27FC236}">
              <a16:creationId xmlns:a16="http://schemas.microsoft.com/office/drawing/2014/main" id="{F776B722-A353-4DCA-A2E9-10738CF3BBEF}"/>
            </a:ext>
          </a:extLst>
        </xdr:cNvPr>
        <xdr:cNvSpPr txBox="1"/>
      </xdr:nvSpPr>
      <xdr:spPr>
        <a:xfrm>
          <a:off x="8515427" y="1482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80179</xdr:rowOff>
    </xdr:from>
    <xdr:ext cx="469744" cy="259045"/>
    <xdr:sp macro="" textlink="">
      <xdr:nvSpPr>
        <xdr:cNvPr id="344" name="n_3mainValue【公営住宅】&#10;一人当たり面積">
          <a:extLst>
            <a:ext uri="{FF2B5EF4-FFF2-40B4-BE49-F238E27FC236}">
              <a16:creationId xmlns:a16="http://schemas.microsoft.com/office/drawing/2014/main" id="{AF190405-2362-413A-89E6-B01DEAE23F80}"/>
            </a:ext>
          </a:extLst>
        </xdr:cNvPr>
        <xdr:cNvSpPr txBox="1"/>
      </xdr:nvSpPr>
      <xdr:spPr>
        <a:xfrm>
          <a:off x="7626427" y="148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82008</xdr:rowOff>
    </xdr:from>
    <xdr:ext cx="469744" cy="259045"/>
    <xdr:sp macro="" textlink="">
      <xdr:nvSpPr>
        <xdr:cNvPr id="345" name="n_4mainValue【公営住宅】&#10;一人当たり面積">
          <a:extLst>
            <a:ext uri="{FF2B5EF4-FFF2-40B4-BE49-F238E27FC236}">
              <a16:creationId xmlns:a16="http://schemas.microsoft.com/office/drawing/2014/main" id="{117F2C67-2919-45DB-87C3-E8F74E4EEB1E}"/>
            </a:ext>
          </a:extLst>
        </xdr:cNvPr>
        <xdr:cNvSpPr txBox="1"/>
      </xdr:nvSpPr>
      <xdr:spPr>
        <a:xfrm>
          <a:off x="6737427" y="1482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77B41A51-AC3C-4617-8A82-62007B2B88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B357DE7E-E416-4F0C-8862-14523792F1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A9E7FDE4-B1F2-4C8C-8447-1B0E4C2FB1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DD991C8E-6557-41D7-93CB-6792AFAE90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BF6FDD78-8BD8-4F14-AD75-B71696DBEC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CB03DFDC-6554-4F2C-93A8-58538E6739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AB60C324-F05E-4A9A-9929-A3999E61A6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A3C19A78-BE33-4655-BB3A-92E7BEE311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7BDB3157-C3B9-4EAA-9903-EE133E0971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1A7A6446-154B-45FB-B96D-481B6C236F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FD294D34-78FA-445E-BB8A-905B2479C1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C0469029-F93D-427A-8080-1387F10908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96170464-11C4-4222-B937-0F50A28DA2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B909F75D-A281-4D89-A418-DBC7644021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1D954448-2781-47FC-833B-9939678267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E27EE369-F026-4478-BE74-5445BD4517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DB688FE5-20D7-47EE-A1CC-5B45E54FBF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79A9FB7E-BF2B-4F95-AA66-4B16BBCD22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78A7B4ED-A21C-42AB-86BC-7AF5F585AD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18A22704-3919-4E7A-BF82-B430DD2B62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19595FF2-DF44-48C1-8570-7847AEE31B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4CF9B24-DA29-4B8A-BD0E-D41B380BB3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3E837970-0584-4C26-A24A-596DAA1C08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526C2B7A-6A92-41D3-BA87-249DE6BF08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3440A195-A018-41AC-8096-057FFD62D7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1A802423-CC68-497F-B49B-1627BF5C86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a:extLst>
            <a:ext uri="{FF2B5EF4-FFF2-40B4-BE49-F238E27FC236}">
              <a16:creationId xmlns:a16="http://schemas.microsoft.com/office/drawing/2014/main" id="{0CAF805E-23D9-4EB1-8C3A-0FA7EDC17D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439A410E-B0A4-4EAE-A23E-8EAE0BB98DC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A5BB0998-3163-4329-A2CA-336F155FA53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0880EC72-B237-4F4A-866A-EE190A32857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BABED289-8D29-49EA-B6C6-A49AD140568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C3AC2413-59F2-4298-85B0-89214B2D37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61226131-6065-4907-A981-D518319DBD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922DC030-C42C-4883-AFE2-D1C5175CCC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A40D0F74-6B75-4E14-B700-1C96030FBB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1A1EC0BB-716E-4A17-8B13-A2BDF67357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2" name="テキスト ボックス 381">
          <a:extLst>
            <a:ext uri="{FF2B5EF4-FFF2-40B4-BE49-F238E27FC236}">
              <a16:creationId xmlns:a16="http://schemas.microsoft.com/office/drawing/2014/main" id="{E415A90B-2382-4A1A-8456-CBFA9694856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057FBB2-D506-4700-AD52-A16CAF5A9C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4" name="テキスト ボックス 383">
          <a:extLst>
            <a:ext uri="{FF2B5EF4-FFF2-40B4-BE49-F238E27FC236}">
              <a16:creationId xmlns:a16="http://schemas.microsoft.com/office/drawing/2014/main" id="{F4A7A7B8-1EB6-48B4-9A65-6626DDD4920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507C625C-C6A0-431D-ADAB-815343E68A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386" name="直線コネクタ 385">
          <a:extLst>
            <a:ext uri="{FF2B5EF4-FFF2-40B4-BE49-F238E27FC236}">
              <a16:creationId xmlns:a16="http://schemas.microsoft.com/office/drawing/2014/main" id="{F9DE0D13-FC35-4720-8D07-2A0630F120FC}"/>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1716AB5E-4B8C-473D-B930-CBBC51A1515D}"/>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88" name="直線コネクタ 387">
          <a:extLst>
            <a:ext uri="{FF2B5EF4-FFF2-40B4-BE49-F238E27FC236}">
              <a16:creationId xmlns:a16="http://schemas.microsoft.com/office/drawing/2014/main" id="{5B5D338B-367C-4AE8-B04A-B6F0AF8186B7}"/>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18B25401-7B63-48E4-A078-A54619B6FEB8}"/>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0" name="直線コネクタ 389">
          <a:extLst>
            <a:ext uri="{FF2B5EF4-FFF2-40B4-BE49-F238E27FC236}">
              <a16:creationId xmlns:a16="http://schemas.microsoft.com/office/drawing/2014/main" id="{61087EE4-4BE0-4E28-B4DE-954AAC07B90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B3C9E433-90C5-46CD-A814-D65AD0D527ED}"/>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92" name="フローチャート: 判断 391">
          <a:extLst>
            <a:ext uri="{FF2B5EF4-FFF2-40B4-BE49-F238E27FC236}">
              <a16:creationId xmlns:a16="http://schemas.microsoft.com/office/drawing/2014/main" id="{58BCCBA9-96ED-4B43-925B-5593CE930858}"/>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393" name="フローチャート: 判断 392">
          <a:extLst>
            <a:ext uri="{FF2B5EF4-FFF2-40B4-BE49-F238E27FC236}">
              <a16:creationId xmlns:a16="http://schemas.microsoft.com/office/drawing/2014/main" id="{BBE15F26-C582-492D-BF71-0192C8F26A6C}"/>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94" name="フローチャート: 判断 393">
          <a:extLst>
            <a:ext uri="{FF2B5EF4-FFF2-40B4-BE49-F238E27FC236}">
              <a16:creationId xmlns:a16="http://schemas.microsoft.com/office/drawing/2014/main" id="{AFF0BBF1-B207-4142-A884-8DA09ED1478F}"/>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95" name="フローチャート: 判断 394">
          <a:extLst>
            <a:ext uri="{FF2B5EF4-FFF2-40B4-BE49-F238E27FC236}">
              <a16:creationId xmlns:a16="http://schemas.microsoft.com/office/drawing/2014/main" id="{F09C4868-D20D-4596-B65A-0A46D4906F2D}"/>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396" name="フローチャート: 判断 395">
          <a:extLst>
            <a:ext uri="{FF2B5EF4-FFF2-40B4-BE49-F238E27FC236}">
              <a16:creationId xmlns:a16="http://schemas.microsoft.com/office/drawing/2014/main" id="{F0728F83-D7AE-456B-8F26-D4578413E778}"/>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198ADB9-7E94-44D6-9F44-FB4554AAFB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A3DE1D1-ECF2-454B-B53A-8E5A994A31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255E50A-28C6-4155-A7CF-5FDBADA0B8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700C29D-CBAB-4819-BA61-E1034F5892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782C23E-D341-495C-935A-0A291448C6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149225</xdr:rowOff>
    </xdr:from>
    <xdr:to>
      <xdr:col>76</xdr:col>
      <xdr:colOff>165100</xdr:colOff>
      <xdr:row>41</xdr:row>
      <xdr:rowOff>79375</xdr:rowOff>
    </xdr:to>
    <xdr:sp macro="" textlink="">
      <xdr:nvSpPr>
        <xdr:cNvPr id="402" name="楕円 401">
          <a:extLst>
            <a:ext uri="{FF2B5EF4-FFF2-40B4-BE49-F238E27FC236}">
              <a16:creationId xmlns:a16="http://schemas.microsoft.com/office/drawing/2014/main" id="{57888472-C735-4857-9BB0-258C1E7055B4}"/>
            </a:ext>
          </a:extLst>
        </xdr:cNvPr>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122555</xdr:rowOff>
    </xdr:from>
    <xdr:to>
      <xdr:col>72</xdr:col>
      <xdr:colOff>38100</xdr:colOff>
      <xdr:row>41</xdr:row>
      <xdr:rowOff>52705</xdr:rowOff>
    </xdr:to>
    <xdr:sp macro="" textlink="">
      <xdr:nvSpPr>
        <xdr:cNvPr id="403" name="楕円 402">
          <a:extLst>
            <a:ext uri="{FF2B5EF4-FFF2-40B4-BE49-F238E27FC236}">
              <a16:creationId xmlns:a16="http://schemas.microsoft.com/office/drawing/2014/main" id="{A6CB9611-2D30-430A-ACF1-C7389AC3EFAD}"/>
            </a:ext>
          </a:extLst>
        </xdr:cNvPr>
        <xdr:cNvSpPr/>
      </xdr:nvSpPr>
      <xdr:spPr>
        <a:xfrm>
          <a:off x="13652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xdr:rowOff>
    </xdr:from>
    <xdr:to>
      <xdr:col>76</xdr:col>
      <xdr:colOff>114300</xdr:colOff>
      <xdr:row>41</xdr:row>
      <xdr:rowOff>28575</xdr:rowOff>
    </xdr:to>
    <xdr:cxnSp macro="">
      <xdr:nvCxnSpPr>
        <xdr:cNvPr id="404" name="直線コネクタ 403">
          <a:extLst>
            <a:ext uri="{FF2B5EF4-FFF2-40B4-BE49-F238E27FC236}">
              <a16:creationId xmlns:a16="http://schemas.microsoft.com/office/drawing/2014/main" id="{D16BD795-E6D9-4661-B09D-E5EFBCBB6F7A}"/>
            </a:ext>
          </a:extLst>
        </xdr:cNvPr>
        <xdr:cNvCxnSpPr/>
      </xdr:nvCxnSpPr>
      <xdr:spPr>
        <a:xfrm>
          <a:off x="13703300" y="70313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90170</xdr:rowOff>
    </xdr:from>
    <xdr:to>
      <xdr:col>67</xdr:col>
      <xdr:colOff>101600</xdr:colOff>
      <xdr:row>41</xdr:row>
      <xdr:rowOff>20320</xdr:rowOff>
    </xdr:to>
    <xdr:sp macro="" textlink="">
      <xdr:nvSpPr>
        <xdr:cNvPr id="405" name="楕円 404">
          <a:extLst>
            <a:ext uri="{FF2B5EF4-FFF2-40B4-BE49-F238E27FC236}">
              <a16:creationId xmlns:a16="http://schemas.microsoft.com/office/drawing/2014/main" id="{06032DCD-8520-41E3-9FE0-925691037BCB}"/>
            </a:ext>
          </a:extLst>
        </xdr:cNvPr>
        <xdr:cNvSpPr/>
      </xdr:nvSpPr>
      <xdr:spPr>
        <a:xfrm>
          <a:off x="12763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140970</xdr:rowOff>
    </xdr:from>
    <xdr:to>
      <xdr:col>71</xdr:col>
      <xdr:colOff>177800</xdr:colOff>
      <xdr:row>41</xdr:row>
      <xdr:rowOff>1905</xdr:rowOff>
    </xdr:to>
    <xdr:cxnSp macro="">
      <xdr:nvCxnSpPr>
        <xdr:cNvPr id="406" name="直線コネクタ 405">
          <a:extLst>
            <a:ext uri="{FF2B5EF4-FFF2-40B4-BE49-F238E27FC236}">
              <a16:creationId xmlns:a16="http://schemas.microsoft.com/office/drawing/2014/main" id="{CD5D4794-AB1B-4665-937F-5DFB9705C556}"/>
            </a:ext>
          </a:extLst>
        </xdr:cNvPr>
        <xdr:cNvCxnSpPr/>
      </xdr:nvCxnSpPr>
      <xdr:spPr>
        <a:xfrm>
          <a:off x="12814300" y="6998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9F229ABF-75CD-4FC9-9EFD-24F6E57236EB}"/>
            </a:ext>
          </a:extLst>
        </xdr:cNvPr>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B33C6090-E08E-454C-97F0-DFDCF5CC6C6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62F4F478-A840-4807-9087-88457B0F9A04}"/>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7E84D868-8ACD-495E-BD12-E0EFDF3410E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8918E99F-E231-415C-9554-BF4B78B7045C}"/>
            </a:ext>
          </a:extLst>
        </xdr:cNvPr>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43832</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E2C709D1-F3DF-42C5-8668-E140E7B2F667}"/>
            </a:ext>
          </a:extLst>
        </xdr:cNvPr>
        <xdr:cNvSpPr txBox="1"/>
      </xdr:nvSpPr>
      <xdr:spPr>
        <a:xfrm>
          <a:off x="13500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11447</xdr:rowOff>
    </xdr:from>
    <xdr:ext cx="405111" cy="259045"/>
    <xdr:sp macro="" textlink="">
      <xdr:nvSpPr>
        <xdr:cNvPr id="413" name="n_4mainValue【認定こども園・幼稚園・保育所】&#10;有形固定資産減価償却率">
          <a:extLst>
            <a:ext uri="{FF2B5EF4-FFF2-40B4-BE49-F238E27FC236}">
              <a16:creationId xmlns:a16="http://schemas.microsoft.com/office/drawing/2014/main" id="{AC2243F6-525B-47BC-8B34-2CA8A1C24F83}"/>
            </a:ext>
          </a:extLst>
        </xdr:cNvPr>
        <xdr:cNvSpPr txBox="1"/>
      </xdr:nvSpPr>
      <xdr:spPr>
        <a:xfrm>
          <a:off x="12611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C33CD2DE-C7EB-4547-BD5F-79E6CC7755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FAA85AC0-D46E-40B4-9091-BBE549122A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2DC8B705-CB33-4ABF-AC67-DD6ABB8340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8104F937-130E-4097-BE62-814BC2A6FB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BB27F493-E0C6-4007-96A7-2A50C17533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BA1968E3-63F3-4EA4-992C-FCB27F529B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A7B138C4-7075-4635-825A-8D94F69BD6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8A2256B4-240C-4025-849B-DC51126A47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4D1EAD4F-9123-4F88-92D5-1AAD6F95A1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6F50BA71-4A9E-410F-9BAC-C09C2D1437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a:extLst>
            <a:ext uri="{FF2B5EF4-FFF2-40B4-BE49-F238E27FC236}">
              <a16:creationId xmlns:a16="http://schemas.microsoft.com/office/drawing/2014/main" id="{E0504AB5-AC66-4BA8-9F88-310745EF730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5" name="テキスト ボックス 424">
          <a:extLst>
            <a:ext uri="{FF2B5EF4-FFF2-40B4-BE49-F238E27FC236}">
              <a16:creationId xmlns:a16="http://schemas.microsoft.com/office/drawing/2014/main" id="{C13EED16-4874-4CF9-8331-2620EB8DB78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a:extLst>
            <a:ext uri="{FF2B5EF4-FFF2-40B4-BE49-F238E27FC236}">
              <a16:creationId xmlns:a16="http://schemas.microsoft.com/office/drawing/2014/main" id="{1C622EE9-03D5-4E72-B873-A2125F75595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7" name="テキスト ボックス 426">
          <a:extLst>
            <a:ext uri="{FF2B5EF4-FFF2-40B4-BE49-F238E27FC236}">
              <a16:creationId xmlns:a16="http://schemas.microsoft.com/office/drawing/2014/main" id="{398CA34E-9094-43F6-98AE-8752D23144A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a16="http://schemas.microsoft.com/office/drawing/2014/main" id="{5E0B6507-B5ED-43E4-BFC0-EE5E9C5D737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9" name="テキスト ボックス 428">
          <a:extLst>
            <a:ext uri="{FF2B5EF4-FFF2-40B4-BE49-F238E27FC236}">
              <a16:creationId xmlns:a16="http://schemas.microsoft.com/office/drawing/2014/main" id="{A5C47501-6E47-44E6-BD65-EBF1EC29709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a:extLst>
            <a:ext uri="{FF2B5EF4-FFF2-40B4-BE49-F238E27FC236}">
              <a16:creationId xmlns:a16="http://schemas.microsoft.com/office/drawing/2014/main" id="{2264A6C2-2473-4424-BDC8-8430D0C211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1" name="テキスト ボックス 430">
          <a:extLst>
            <a:ext uri="{FF2B5EF4-FFF2-40B4-BE49-F238E27FC236}">
              <a16:creationId xmlns:a16="http://schemas.microsoft.com/office/drawing/2014/main" id="{998C2B9C-4B40-4DA8-BB3A-0CF85A08B0F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a:extLst>
            <a:ext uri="{FF2B5EF4-FFF2-40B4-BE49-F238E27FC236}">
              <a16:creationId xmlns:a16="http://schemas.microsoft.com/office/drawing/2014/main" id="{B7B8DAC7-E239-42D3-B65D-5637CD1FA8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3" name="テキスト ボックス 432">
          <a:extLst>
            <a:ext uri="{FF2B5EF4-FFF2-40B4-BE49-F238E27FC236}">
              <a16:creationId xmlns:a16="http://schemas.microsoft.com/office/drawing/2014/main" id="{91CCD130-BCF6-4FAC-83DD-8DDFD310114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952F209E-D3C8-4DE6-8D22-32B9C62D1D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8591EE4E-DF3B-4B47-9E9F-876C98CBD9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EA87E5CC-A2EF-4811-819A-5F11D665A5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37" name="直線コネクタ 436">
          <a:extLst>
            <a:ext uri="{FF2B5EF4-FFF2-40B4-BE49-F238E27FC236}">
              <a16:creationId xmlns:a16="http://schemas.microsoft.com/office/drawing/2014/main" id="{6B36475A-A463-48F9-B009-2321F52444B5}"/>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63DC6E65-9CB8-4FE5-AB2B-91FF8B347EBF}"/>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39" name="直線コネクタ 438">
          <a:extLst>
            <a:ext uri="{FF2B5EF4-FFF2-40B4-BE49-F238E27FC236}">
              <a16:creationId xmlns:a16="http://schemas.microsoft.com/office/drawing/2014/main" id="{24F4AE89-4A1D-4A07-BAF0-1AF7C2A801E3}"/>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C269CB14-CC4E-436F-B1B9-9DFDECDE1565}"/>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41" name="直線コネクタ 440">
          <a:extLst>
            <a:ext uri="{FF2B5EF4-FFF2-40B4-BE49-F238E27FC236}">
              <a16:creationId xmlns:a16="http://schemas.microsoft.com/office/drawing/2014/main" id="{A79563A8-5F3D-4FBA-A489-AA7703FE6705}"/>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F6293321-AA9C-4680-B147-F9A8E4CC3EB1}"/>
            </a:ext>
          </a:extLst>
        </xdr:cNvPr>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43" name="フローチャート: 判断 442">
          <a:extLst>
            <a:ext uri="{FF2B5EF4-FFF2-40B4-BE49-F238E27FC236}">
              <a16:creationId xmlns:a16="http://schemas.microsoft.com/office/drawing/2014/main" id="{CC8F0257-0E1A-46E2-844E-F1223B185C2A}"/>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44" name="フローチャート: 判断 443">
          <a:extLst>
            <a:ext uri="{FF2B5EF4-FFF2-40B4-BE49-F238E27FC236}">
              <a16:creationId xmlns:a16="http://schemas.microsoft.com/office/drawing/2014/main" id="{2ADCFC89-D5A8-4213-B96A-7FCD78FDB7FC}"/>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45" name="フローチャート: 判断 444">
          <a:extLst>
            <a:ext uri="{FF2B5EF4-FFF2-40B4-BE49-F238E27FC236}">
              <a16:creationId xmlns:a16="http://schemas.microsoft.com/office/drawing/2014/main" id="{BBEA9D72-3337-49D5-B8F2-18DE082A6F62}"/>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46" name="フローチャート: 判断 445">
          <a:extLst>
            <a:ext uri="{FF2B5EF4-FFF2-40B4-BE49-F238E27FC236}">
              <a16:creationId xmlns:a16="http://schemas.microsoft.com/office/drawing/2014/main" id="{B9A768F5-3358-4D37-A869-3843D02BE1B9}"/>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47" name="フローチャート: 判断 446">
          <a:extLst>
            <a:ext uri="{FF2B5EF4-FFF2-40B4-BE49-F238E27FC236}">
              <a16:creationId xmlns:a16="http://schemas.microsoft.com/office/drawing/2014/main" id="{F1C80251-15BD-4DD4-8CB3-D7C24D265DE6}"/>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AC8CF07-99EE-4E33-BF45-2A4BC85F09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D0F46CF-2F1E-45C7-88D6-1FF3E64586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10833B1-6EE7-449E-B655-4576DBDDB9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34BB691-605B-4FE4-B5BB-0ABBA76DA8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486B0AA-C614-4072-8768-8CD1CF40C3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66040</xdr:rowOff>
    </xdr:from>
    <xdr:to>
      <xdr:col>107</xdr:col>
      <xdr:colOff>101600</xdr:colOff>
      <xdr:row>40</xdr:row>
      <xdr:rowOff>167640</xdr:rowOff>
    </xdr:to>
    <xdr:sp macro="" textlink="">
      <xdr:nvSpPr>
        <xdr:cNvPr id="453" name="楕円 452">
          <a:extLst>
            <a:ext uri="{FF2B5EF4-FFF2-40B4-BE49-F238E27FC236}">
              <a16:creationId xmlns:a16="http://schemas.microsoft.com/office/drawing/2014/main" id="{50748B68-08C5-4F84-A107-DC97629B0356}"/>
            </a:ext>
          </a:extLst>
        </xdr:cNvPr>
        <xdr:cNvSpPr/>
      </xdr:nvSpPr>
      <xdr:spPr>
        <a:xfrm>
          <a:off x="20383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54" name="楕円 453">
          <a:extLst>
            <a:ext uri="{FF2B5EF4-FFF2-40B4-BE49-F238E27FC236}">
              <a16:creationId xmlns:a16="http://schemas.microsoft.com/office/drawing/2014/main" id="{A9EE9E94-2434-46BC-8CB0-8C4DE62EF1B2}"/>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116840</xdr:rowOff>
    </xdr:from>
    <xdr:to>
      <xdr:col>107</xdr:col>
      <xdr:colOff>50800</xdr:colOff>
      <xdr:row>40</xdr:row>
      <xdr:rowOff>121920</xdr:rowOff>
    </xdr:to>
    <xdr:cxnSp macro="">
      <xdr:nvCxnSpPr>
        <xdr:cNvPr id="455" name="直線コネクタ 454">
          <a:extLst>
            <a:ext uri="{FF2B5EF4-FFF2-40B4-BE49-F238E27FC236}">
              <a16:creationId xmlns:a16="http://schemas.microsoft.com/office/drawing/2014/main" id="{DDEB18F8-22F4-40BB-A8CA-378E0C7060B8}"/>
            </a:ext>
          </a:extLst>
        </xdr:cNvPr>
        <xdr:cNvCxnSpPr/>
      </xdr:nvCxnSpPr>
      <xdr:spPr>
        <a:xfrm flipV="1">
          <a:off x="19545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77470</xdr:rowOff>
    </xdr:from>
    <xdr:to>
      <xdr:col>98</xdr:col>
      <xdr:colOff>38100</xdr:colOff>
      <xdr:row>41</xdr:row>
      <xdr:rowOff>7620</xdr:rowOff>
    </xdr:to>
    <xdr:sp macro="" textlink="">
      <xdr:nvSpPr>
        <xdr:cNvPr id="456" name="楕円 455">
          <a:extLst>
            <a:ext uri="{FF2B5EF4-FFF2-40B4-BE49-F238E27FC236}">
              <a16:creationId xmlns:a16="http://schemas.microsoft.com/office/drawing/2014/main" id="{2EE494FD-D4B0-4687-B635-8609892CE957}"/>
            </a:ext>
          </a:extLst>
        </xdr:cNvPr>
        <xdr:cNvSpPr/>
      </xdr:nvSpPr>
      <xdr:spPr>
        <a:xfrm>
          <a:off x="18605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128270</xdr:rowOff>
    </xdr:to>
    <xdr:cxnSp macro="">
      <xdr:nvCxnSpPr>
        <xdr:cNvPr id="457" name="直線コネクタ 456">
          <a:extLst>
            <a:ext uri="{FF2B5EF4-FFF2-40B4-BE49-F238E27FC236}">
              <a16:creationId xmlns:a16="http://schemas.microsoft.com/office/drawing/2014/main" id="{B741DCA5-0E2B-4100-BC5A-74B4EF87C814}"/>
            </a:ext>
          </a:extLst>
        </xdr:cNvPr>
        <xdr:cNvCxnSpPr/>
      </xdr:nvCxnSpPr>
      <xdr:spPr>
        <a:xfrm flipV="1">
          <a:off x="18656300" y="69799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FBB5ACAC-B45A-4F8B-97A8-73FAD80F0D9A}"/>
            </a:ext>
          </a:extLst>
        </xdr:cNvPr>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0ACF75D2-52C5-455F-990F-6B3B8684CE6D}"/>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F871EFB8-DB56-48F0-8A8A-E018E6DB8CE5}"/>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461" name="n_4aveValue【認定こども園・幼稚園・保育所】&#10;一人当たり面積">
          <a:extLst>
            <a:ext uri="{FF2B5EF4-FFF2-40B4-BE49-F238E27FC236}">
              <a16:creationId xmlns:a16="http://schemas.microsoft.com/office/drawing/2014/main" id="{093D1209-2687-4AB2-9839-AA179138830B}"/>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158767</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08289FAB-06BA-48F2-A4A1-71991DDBCF4D}"/>
            </a:ext>
          </a:extLst>
        </xdr:cNvPr>
        <xdr:cNvSpPr txBox="1"/>
      </xdr:nvSpPr>
      <xdr:spPr>
        <a:xfrm>
          <a:off x="20199427" y="70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722DE147-F5F5-40E9-8F54-D02643745DAB}"/>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170197</xdr:rowOff>
    </xdr:from>
    <xdr:ext cx="469744" cy="259045"/>
    <xdr:sp macro="" textlink="">
      <xdr:nvSpPr>
        <xdr:cNvPr id="464" name="n_4mainValue【認定こども園・幼稚園・保育所】&#10;一人当たり面積">
          <a:extLst>
            <a:ext uri="{FF2B5EF4-FFF2-40B4-BE49-F238E27FC236}">
              <a16:creationId xmlns:a16="http://schemas.microsoft.com/office/drawing/2014/main" id="{42ED4007-E952-4027-9355-4B9D9F989F15}"/>
            </a:ext>
          </a:extLst>
        </xdr:cNvPr>
        <xdr:cNvSpPr txBox="1"/>
      </xdr:nvSpPr>
      <xdr:spPr>
        <a:xfrm>
          <a:off x="18421427"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A892A57A-B4A8-48DC-9763-86EF5A5D24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741A3B13-40C7-4F71-AECE-AEF9B37299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E41A9DC1-7CA6-427A-B2FA-17846528DA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434FEA5A-8877-46B8-AE57-8DF00915A4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D8D06C29-BDE3-4F12-945B-02AF3A2DFF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3EFBF707-2900-4F45-B80E-C4632E83AE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7F21D179-6C84-4E17-8496-78264A7005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D4A7438B-25DB-490E-8EF8-A61F51548C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9E767953-D45E-49CD-9EAF-0C3212A3B8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EA762D71-BE34-4AEC-AA9B-E949E2DFE5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5002147D-53D6-4322-8F11-0968E956A7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a:extLst>
            <a:ext uri="{FF2B5EF4-FFF2-40B4-BE49-F238E27FC236}">
              <a16:creationId xmlns:a16="http://schemas.microsoft.com/office/drawing/2014/main" id="{414D0052-B103-4CD8-BF27-80C0F0262AD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B926676C-3ADD-445F-BCD3-C78B3F050B2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a:extLst>
            <a:ext uri="{FF2B5EF4-FFF2-40B4-BE49-F238E27FC236}">
              <a16:creationId xmlns:a16="http://schemas.microsoft.com/office/drawing/2014/main" id="{CCC88FEB-9988-4AE5-A675-F41EC83D4AF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a:extLst>
            <a:ext uri="{FF2B5EF4-FFF2-40B4-BE49-F238E27FC236}">
              <a16:creationId xmlns:a16="http://schemas.microsoft.com/office/drawing/2014/main" id="{57FF29F7-0C90-425C-9975-715A632C6F1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a:extLst>
            <a:ext uri="{FF2B5EF4-FFF2-40B4-BE49-F238E27FC236}">
              <a16:creationId xmlns:a16="http://schemas.microsoft.com/office/drawing/2014/main" id="{62AC7541-7C2D-4649-B3B9-868BC971ABF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a:extLst>
            <a:ext uri="{FF2B5EF4-FFF2-40B4-BE49-F238E27FC236}">
              <a16:creationId xmlns:a16="http://schemas.microsoft.com/office/drawing/2014/main" id="{D6E16C8F-DB4F-437A-8F97-F8E3DD38AF3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a:extLst>
            <a:ext uri="{FF2B5EF4-FFF2-40B4-BE49-F238E27FC236}">
              <a16:creationId xmlns:a16="http://schemas.microsoft.com/office/drawing/2014/main" id="{20CC2BFE-BD65-457B-BE45-69547A0DC0F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a:extLst>
            <a:ext uri="{FF2B5EF4-FFF2-40B4-BE49-F238E27FC236}">
              <a16:creationId xmlns:a16="http://schemas.microsoft.com/office/drawing/2014/main" id="{36DA5827-194E-43E2-A663-FAC6B8336AB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49844355-D6C5-41B8-A5E7-252C6B4449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a:extLst>
            <a:ext uri="{FF2B5EF4-FFF2-40B4-BE49-F238E27FC236}">
              <a16:creationId xmlns:a16="http://schemas.microsoft.com/office/drawing/2014/main" id="{5B64471D-BD31-403E-A83F-8AFA6F66E52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4B99DCB0-915D-4ABC-B0BD-041A978BB2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487" name="直線コネクタ 486">
          <a:extLst>
            <a:ext uri="{FF2B5EF4-FFF2-40B4-BE49-F238E27FC236}">
              <a16:creationId xmlns:a16="http://schemas.microsoft.com/office/drawing/2014/main" id="{58F90297-845F-4954-995D-516A3DB85E0A}"/>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488" name="【学校施設】&#10;有形固定資産減価償却率最小値テキスト">
          <a:extLst>
            <a:ext uri="{FF2B5EF4-FFF2-40B4-BE49-F238E27FC236}">
              <a16:creationId xmlns:a16="http://schemas.microsoft.com/office/drawing/2014/main" id="{01C1A33B-6D3F-4210-8D6F-4D9F470EE243}"/>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489" name="直線コネクタ 488">
          <a:extLst>
            <a:ext uri="{FF2B5EF4-FFF2-40B4-BE49-F238E27FC236}">
              <a16:creationId xmlns:a16="http://schemas.microsoft.com/office/drawing/2014/main" id="{44A71149-219D-4AAE-81E3-7AC22BECADED}"/>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490" name="【学校施設】&#10;有形固定資産減価償却率最大値テキスト">
          <a:extLst>
            <a:ext uri="{FF2B5EF4-FFF2-40B4-BE49-F238E27FC236}">
              <a16:creationId xmlns:a16="http://schemas.microsoft.com/office/drawing/2014/main" id="{161FA776-946C-43DC-A480-67859BFBBD2A}"/>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491" name="直線コネクタ 490">
          <a:extLst>
            <a:ext uri="{FF2B5EF4-FFF2-40B4-BE49-F238E27FC236}">
              <a16:creationId xmlns:a16="http://schemas.microsoft.com/office/drawing/2014/main" id="{A24B6958-38AC-447C-831A-6BBB1D5D5D65}"/>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24C39FDB-6E49-4580-92A0-D12E7E01A6AF}"/>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493" name="フローチャート: 判断 492">
          <a:extLst>
            <a:ext uri="{FF2B5EF4-FFF2-40B4-BE49-F238E27FC236}">
              <a16:creationId xmlns:a16="http://schemas.microsoft.com/office/drawing/2014/main" id="{037C9722-D117-455B-8E97-C85D2F5B1282}"/>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94" name="フローチャート: 判断 493">
          <a:extLst>
            <a:ext uri="{FF2B5EF4-FFF2-40B4-BE49-F238E27FC236}">
              <a16:creationId xmlns:a16="http://schemas.microsoft.com/office/drawing/2014/main" id="{71B3DB6E-A1BD-4C26-B755-EAAC7D7D4A5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495" name="フローチャート: 判断 494">
          <a:extLst>
            <a:ext uri="{FF2B5EF4-FFF2-40B4-BE49-F238E27FC236}">
              <a16:creationId xmlns:a16="http://schemas.microsoft.com/office/drawing/2014/main" id="{D6F61B9D-0170-4650-A86F-ADA922815D05}"/>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496" name="フローチャート: 判断 495">
          <a:extLst>
            <a:ext uri="{FF2B5EF4-FFF2-40B4-BE49-F238E27FC236}">
              <a16:creationId xmlns:a16="http://schemas.microsoft.com/office/drawing/2014/main" id="{0D49D581-898F-4B2D-A019-D1FA1C7CA50D}"/>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97" name="フローチャート: 判断 496">
          <a:extLst>
            <a:ext uri="{FF2B5EF4-FFF2-40B4-BE49-F238E27FC236}">
              <a16:creationId xmlns:a16="http://schemas.microsoft.com/office/drawing/2014/main" id="{41C8F2C6-AA9B-4746-B6F3-0476EED0FD56}"/>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BE5F5B1-B1DA-41B1-B3D6-E169D70F95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67C93A2-4E66-422F-B241-6CB26C26CD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3FF3115-4E33-4071-9D43-10DFEDC830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4F14063-4C8C-4483-92D8-DFCE74739F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4F9D0F9-0F58-45FF-95BA-A1C871FCA7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03" name="楕円 502">
          <a:extLst>
            <a:ext uri="{FF2B5EF4-FFF2-40B4-BE49-F238E27FC236}">
              <a16:creationId xmlns:a16="http://schemas.microsoft.com/office/drawing/2014/main" id="{6E3C4091-1F0B-476F-87D6-594C89643BA1}"/>
            </a:ext>
          </a:extLst>
        </xdr:cNvPr>
        <xdr:cNvSpPr/>
      </xdr:nvSpPr>
      <xdr:spPr>
        <a:xfrm>
          <a:off x="14541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150368</xdr:rowOff>
    </xdr:from>
    <xdr:to>
      <xdr:col>72</xdr:col>
      <xdr:colOff>38100</xdr:colOff>
      <xdr:row>60</xdr:row>
      <xdr:rowOff>80518</xdr:rowOff>
    </xdr:to>
    <xdr:sp macro="" textlink="">
      <xdr:nvSpPr>
        <xdr:cNvPr id="504" name="楕円 503">
          <a:extLst>
            <a:ext uri="{FF2B5EF4-FFF2-40B4-BE49-F238E27FC236}">
              <a16:creationId xmlns:a16="http://schemas.microsoft.com/office/drawing/2014/main" id="{0CBB77A2-6CFC-4E97-8012-56564B84834D}"/>
            </a:ext>
          </a:extLst>
        </xdr:cNvPr>
        <xdr:cNvSpPr/>
      </xdr:nvSpPr>
      <xdr:spPr>
        <a:xfrm>
          <a:off x="13652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29718</xdr:rowOff>
    </xdr:from>
    <xdr:to>
      <xdr:col>76</xdr:col>
      <xdr:colOff>114300</xdr:colOff>
      <xdr:row>60</xdr:row>
      <xdr:rowOff>70866</xdr:rowOff>
    </xdr:to>
    <xdr:cxnSp macro="">
      <xdr:nvCxnSpPr>
        <xdr:cNvPr id="505" name="直線コネクタ 504">
          <a:extLst>
            <a:ext uri="{FF2B5EF4-FFF2-40B4-BE49-F238E27FC236}">
              <a16:creationId xmlns:a16="http://schemas.microsoft.com/office/drawing/2014/main" id="{F791A111-4B54-4C21-9BEA-3AAC10B6FD4F}"/>
            </a:ext>
          </a:extLst>
        </xdr:cNvPr>
        <xdr:cNvCxnSpPr/>
      </xdr:nvCxnSpPr>
      <xdr:spPr>
        <a:xfrm>
          <a:off x="13703300" y="103167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100076</xdr:rowOff>
    </xdr:from>
    <xdr:to>
      <xdr:col>67</xdr:col>
      <xdr:colOff>101600</xdr:colOff>
      <xdr:row>60</xdr:row>
      <xdr:rowOff>30226</xdr:rowOff>
    </xdr:to>
    <xdr:sp macro="" textlink="">
      <xdr:nvSpPr>
        <xdr:cNvPr id="506" name="楕円 505">
          <a:extLst>
            <a:ext uri="{FF2B5EF4-FFF2-40B4-BE49-F238E27FC236}">
              <a16:creationId xmlns:a16="http://schemas.microsoft.com/office/drawing/2014/main" id="{BDC3CF6C-B5F9-4E0A-B7F9-159493EE8AD6}"/>
            </a:ext>
          </a:extLst>
        </xdr:cNvPr>
        <xdr:cNvSpPr/>
      </xdr:nvSpPr>
      <xdr:spPr>
        <a:xfrm>
          <a:off x="12763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150876</xdr:rowOff>
    </xdr:from>
    <xdr:to>
      <xdr:col>71</xdr:col>
      <xdr:colOff>177800</xdr:colOff>
      <xdr:row>60</xdr:row>
      <xdr:rowOff>29718</xdr:rowOff>
    </xdr:to>
    <xdr:cxnSp macro="">
      <xdr:nvCxnSpPr>
        <xdr:cNvPr id="507" name="直線コネクタ 506">
          <a:extLst>
            <a:ext uri="{FF2B5EF4-FFF2-40B4-BE49-F238E27FC236}">
              <a16:creationId xmlns:a16="http://schemas.microsoft.com/office/drawing/2014/main" id="{8FE8D0AF-721F-4FB2-ADA9-872536664FEC}"/>
            </a:ext>
          </a:extLst>
        </xdr:cNvPr>
        <xdr:cNvCxnSpPr/>
      </xdr:nvCxnSpPr>
      <xdr:spPr>
        <a:xfrm>
          <a:off x="12814300" y="1026642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08" name="n_1aveValue【学校施設】&#10;有形固定資産減価償却率">
          <a:extLst>
            <a:ext uri="{FF2B5EF4-FFF2-40B4-BE49-F238E27FC236}">
              <a16:creationId xmlns:a16="http://schemas.microsoft.com/office/drawing/2014/main" id="{44AB6444-E863-439B-80C2-C3E4E69F5114}"/>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09" name="n_2aveValue【学校施設】&#10;有形固定資産減価償却率">
          <a:extLst>
            <a:ext uri="{FF2B5EF4-FFF2-40B4-BE49-F238E27FC236}">
              <a16:creationId xmlns:a16="http://schemas.microsoft.com/office/drawing/2014/main" id="{D6D20E57-EDCB-412F-B989-BDE5EE3387D1}"/>
            </a:ext>
          </a:extLst>
        </xdr:cNvPr>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510" name="n_3aveValue【学校施設】&#10;有形固定資産減価償却率">
          <a:extLst>
            <a:ext uri="{FF2B5EF4-FFF2-40B4-BE49-F238E27FC236}">
              <a16:creationId xmlns:a16="http://schemas.microsoft.com/office/drawing/2014/main" id="{513CC38D-D977-48F0-A3AE-4B3F6FDD266A}"/>
            </a:ext>
          </a:extLst>
        </xdr:cNvPr>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11" name="n_4aveValue【学校施設】&#10;有形固定資産減価償却率">
          <a:extLst>
            <a:ext uri="{FF2B5EF4-FFF2-40B4-BE49-F238E27FC236}">
              <a16:creationId xmlns:a16="http://schemas.microsoft.com/office/drawing/2014/main" id="{9E1C7846-CEA1-49C1-AF50-1CD952337755}"/>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12" name="n_2mainValue【学校施設】&#10;有形固定資産減価償却率">
          <a:extLst>
            <a:ext uri="{FF2B5EF4-FFF2-40B4-BE49-F238E27FC236}">
              <a16:creationId xmlns:a16="http://schemas.microsoft.com/office/drawing/2014/main" id="{8F3FA39E-BD72-4AB9-9801-21DAC872B7E6}"/>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71645</xdr:rowOff>
    </xdr:from>
    <xdr:ext cx="405111" cy="259045"/>
    <xdr:sp macro="" textlink="">
      <xdr:nvSpPr>
        <xdr:cNvPr id="513" name="n_3mainValue【学校施設】&#10;有形固定資産減価償却率">
          <a:extLst>
            <a:ext uri="{FF2B5EF4-FFF2-40B4-BE49-F238E27FC236}">
              <a16:creationId xmlns:a16="http://schemas.microsoft.com/office/drawing/2014/main" id="{FEAF3EBE-3994-48F8-B40D-1085F01FA4F1}"/>
            </a:ext>
          </a:extLst>
        </xdr:cNvPr>
        <xdr:cNvSpPr txBox="1"/>
      </xdr:nvSpPr>
      <xdr:spPr>
        <a:xfrm>
          <a:off x="135007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21353</xdr:rowOff>
    </xdr:from>
    <xdr:ext cx="405111" cy="259045"/>
    <xdr:sp macro="" textlink="">
      <xdr:nvSpPr>
        <xdr:cNvPr id="514" name="n_4mainValue【学校施設】&#10;有形固定資産減価償却率">
          <a:extLst>
            <a:ext uri="{FF2B5EF4-FFF2-40B4-BE49-F238E27FC236}">
              <a16:creationId xmlns:a16="http://schemas.microsoft.com/office/drawing/2014/main" id="{B26A3089-B7B3-4C7A-978C-6FFC0D2E9E7E}"/>
            </a:ext>
          </a:extLst>
        </xdr:cNvPr>
        <xdr:cNvSpPr txBox="1"/>
      </xdr:nvSpPr>
      <xdr:spPr>
        <a:xfrm>
          <a:off x="12611744"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390F4DE1-EB27-4CF7-947C-2A1E2F95CE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C0D58837-B1E8-46F4-B005-010FE2C570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348FA07E-608F-4654-96D4-96F9416B24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A4F23B6C-1D4D-4B15-AAD9-B9E8000D24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E241D916-1D7F-4B68-B853-6C260A97C9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46D919C1-5698-4E15-B561-C039589841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B59E100-4920-4448-AC01-70CCEB708F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C1564F03-C1E7-42B2-9B19-547951924F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BC632B40-D903-435E-8A1E-F269F5672B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042111FE-5C5C-406B-865D-95ED7B9CCC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2EDEBC51-ED43-4407-9313-E53DA1B29EB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ADE5CC45-7FEA-4F3D-B7A2-38E9DD37D6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4ECD8009-98DB-498B-9E04-E8E96635D0D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7E854F1-F16E-4DC6-BA96-274D208B5BE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176125FC-B316-4F19-81D5-E06184C10B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0" name="テキスト ボックス 529">
          <a:extLst>
            <a:ext uri="{FF2B5EF4-FFF2-40B4-BE49-F238E27FC236}">
              <a16:creationId xmlns:a16="http://schemas.microsoft.com/office/drawing/2014/main" id="{CDB67FF1-36F0-47EB-9657-769C4426061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75EB32AF-77FA-4DF5-8A41-9FE1DF98EB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2" name="テキスト ボックス 531">
          <a:extLst>
            <a:ext uri="{FF2B5EF4-FFF2-40B4-BE49-F238E27FC236}">
              <a16:creationId xmlns:a16="http://schemas.microsoft.com/office/drawing/2014/main" id="{CA09D1D0-F0A7-4DB6-9A12-72425BED9AA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1505668-DB88-45BF-9466-92043D9970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4" name="テキスト ボックス 533">
          <a:extLst>
            <a:ext uri="{FF2B5EF4-FFF2-40B4-BE49-F238E27FC236}">
              <a16:creationId xmlns:a16="http://schemas.microsoft.com/office/drawing/2014/main" id="{7777D3B4-AA55-443C-B281-DC14D15B782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9622B27F-9D2A-41CA-A0FE-9486BD4E11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a:extLst>
            <a:ext uri="{FF2B5EF4-FFF2-40B4-BE49-F238E27FC236}">
              <a16:creationId xmlns:a16="http://schemas.microsoft.com/office/drawing/2014/main" id="{15FFA602-86E9-4037-A061-C034CBBC84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853F4ABF-C644-41E4-8285-444592223A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38" name="直線コネクタ 537">
          <a:extLst>
            <a:ext uri="{FF2B5EF4-FFF2-40B4-BE49-F238E27FC236}">
              <a16:creationId xmlns:a16="http://schemas.microsoft.com/office/drawing/2014/main" id="{0808F86F-2AF9-478C-A53B-81B40957B527}"/>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39" name="【学校施設】&#10;一人当たり面積最小値テキスト">
          <a:extLst>
            <a:ext uri="{FF2B5EF4-FFF2-40B4-BE49-F238E27FC236}">
              <a16:creationId xmlns:a16="http://schemas.microsoft.com/office/drawing/2014/main" id="{9D305E20-FB7E-4A0A-B7B6-9E12761B2882}"/>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40" name="直線コネクタ 539">
          <a:extLst>
            <a:ext uri="{FF2B5EF4-FFF2-40B4-BE49-F238E27FC236}">
              <a16:creationId xmlns:a16="http://schemas.microsoft.com/office/drawing/2014/main" id="{3EDF4363-8FE3-43D3-9840-B4232D30E967}"/>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41" name="【学校施設】&#10;一人当たり面積最大値テキスト">
          <a:extLst>
            <a:ext uri="{FF2B5EF4-FFF2-40B4-BE49-F238E27FC236}">
              <a16:creationId xmlns:a16="http://schemas.microsoft.com/office/drawing/2014/main" id="{D779399D-C107-4D98-BF1E-AD9122EA6AAB}"/>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42" name="直線コネクタ 541">
          <a:extLst>
            <a:ext uri="{FF2B5EF4-FFF2-40B4-BE49-F238E27FC236}">
              <a16:creationId xmlns:a16="http://schemas.microsoft.com/office/drawing/2014/main" id="{E947D969-13AD-4DAB-B3D0-21EC800F7397}"/>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91000</xdr:rowOff>
    </xdr:from>
    <xdr:ext cx="469744" cy="259045"/>
    <xdr:sp macro="" textlink="">
      <xdr:nvSpPr>
        <xdr:cNvPr id="543" name="【学校施設】&#10;一人当たり面積平均値テキスト">
          <a:extLst>
            <a:ext uri="{FF2B5EF4-FFF2-40B4-BE49-F238E27FC236}">
              <a16:creationId xmlns:a16="http://schemas.microsoft.com/office/drawing/2014/main" id="{25AC48E2-4AA7-47A4-AD6C-2B549151BD74}"/>
            </a:ext>
          </a:extLst>
        </xdr:cNvPr>
        <xdr:cNvSpPr txBox="1"/>
      </xdr:nvSpPr>
      <xdr:spPr>
        <a:xfrm>
          <a:off x="22199600" y="10720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44" name="フローチャート: 判断 543">
          <a:extLst>
            <a:ext uri="{FF2B5EF4-FFF2-40B4-BE49-F238E27FC236}">
              <a16:creationId xmlns:a16="http://schemas.microsoft.com/office/drawing/2014/main" id="{D77F7B5A-B413-496B-A890-0566215938CA}"/>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45" name="フローチャート: 判断 544">
          <a:extLst>
            <a:ext uri="{FF2B5EF4-FFF2-40B4-BE49-F238E27FC236}">
              <a16:creationId xmlns:a16="http://schemas.microsoft.com/office/drawing/2014/main" id="{6D75A7F1-9A92-40FE-9AA9-012BC6829514}"/>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46" name="フローチャート: 判断 545">
          <a:extLst>
            <a:ext uri="{FF2B5EF4-FFF2-40B4-BE49-F238E27FC236}">
              <a16:creationId xmlns:a16="http://schemas.microsoft.com/office/drawing/2014/main" id="{E167FF50-9A2A-45B5-A566-4038B121AFDF}"/>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47" name="フローチャート: 判断 546">
          <a:extLst>
            <a:ext uri="{FF2B5EF4-FFF2-40B4-BE49-F238E27FC236}">
              <a16:creationId xmlns:a16="http://schemas.microsoft.com/office/drawing/2014/main" id="{43F7B113-DB5E-4ADD-ABF3-E315427C6459}"/>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48" name="フローチャート: 判断 547">
          <a:extLst>
            <a:ext uri="{FF2B5EF4-FFF2-40B4-BE49-F238E27FC236}">
              <a16:creationId xmlns:a16="http://schemas.microsoft.com/office/drawing/2014/main" id="{DE333753-1E55-4FDD-9113-3E144654CED9}"/>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091F072-05B4-450D-BC6D-06D2BE8980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199B898-8EC6-47F3-B687-A1430F51A9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6247396-67E4-4A3D-919E-085DAD00C0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8294C19-2AA5-48C3-B76D-988F2B44C6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EF7A724-A53B-472C-A558-2A4391C88F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167437</xdr:rowOff>
    </xdr:from>
    <xdr:to>
      <xdr:col>107</xdr:col>
      <xdr:colOff>101600</xdr:colOff>
      <xdr:row>63</xdr:row>
      <xdr:rowOff>97587</xdr:rowOff>
    </xdr:to>
    <xdr:sp macro="" textlink="">
      <xdr:nvSpPr>
        <xdr:cNvPr id="554" name="楕円 553">
          <a:extLst>
            <a:ext uri="{FF2B5EF4-FFF2-40B4-BE49-F238E27FC236}">
              <a16:creationId xmlns:a16="http://schemas.microsoft.com/office/drawing/2014/main" id="{591E5FA2-86C4-4499-B03F-89143457209D}"/>
            </a:ext>
          </a:extLst>
        </xdr:cNvPr>
        <xdr:cNvSpPr/>
      </xdr:nvSpPr>
      <xdr:spPr>
        <a:xfrm>
          <a:off x="20383500" y="107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171323</xdr:rowOff>
    </xdr:from>
    <xdr:to>
      <xdr:col>102</xdr:col>
      <xdr:colOff>165100</xdr:colOff>
      <xdr:row>63</xdr:row>
      <xdr:rowOff>101473</xdr:rowOff>
    </xdr:to>
    <xdr:sp macro="" textlink="">
      <xdr:nvSpPr>
        <xdr:cNvPr id="555" name="楕円 554">
          <a:extLst>
            <a:ext uri="{FF2B5EF4-FFF2-40B4-BE49-F238E27FC236}">
              <a16:creationId xmlns:a16="http://schemas.microsoft.com/office/drawing/2014/main" id="{B11C34C3-3B24-4607-9CC1-2B8D0A3DE4F5}"/>
            </a:ext>
          </a:extLst>
        </xdr:cNvPr>
        <xdr:cNvSpPr/>
      </xdr:nvSpPr>
      <xdr:spPr>
        <a:xfrm>
          <a:off x="194945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46787</xdr:rowOff>
    </xdr:from>
    <xdr:to>
      <xdr:col>107</xdr:col>
      <xdr:colOff>50800</xdr:colOff>
      <xdr:row>63</xdr:row>
      <xdr:rowOff>50673</xdr:rowOff>
    </xdr:to>
    <xdr:cxnSp macro="">
      <xdr:nvCxnSpPr>
        <xdr:cNvPr id="556" name="直線コネクタ 555">
          <a:extLst>
            <a:ext uri="{FF2B5EF4-FFF2-40B4-BE49-F238E27FC236}">
              <a16:creationId xmlns:a16="http://schemas.microsoft.com/office/drawing/2014/main" id="{C2021AB1-3B49-429A-AF0D-F73D3EDBA470}"/>
            </a:ext>
          </a:extLst>
        </xdr:cNvPr>
        <xdr:cNvCxnSpPr/>
      </xdr:nvCxnSpPr>
      <xdr:spPr>
        <a:xfrm flipV="1">
          <a:off x="19545300" y="1084813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3988</xdr:rowOff>
    </xdr:from>
    <xdr:to>
      <xdr:col>98</xdr:col>
      <xdr:colOff>38100</xdr:colOff>
      <xdr:row>63</xdr:row>
      <xdr:rowOff>105588</xdr:rowOff>
    </xdr:to>
    <xdr:sp macro="" textlink="">
      <xdr:nvSpPr>
        <xdr:cNvPr id="557" name="楕円 556">
          <a:extLst>
            <a:ext uri="{FF2B5EF4-FFF2-40B4-BE49-F238E27FC236}">
              <a16:creationId xmlns:a16="http://schemas.microsoft.com/office/drawing/2014/main" id="{F86202A2-0C58-4C9A-A382-4C565374CC5F}"/>
            </a:ext>
          </a:extLst>
        </xdr:cNvPr>
        <xdr:cNvSpPr/>
      </xdr:nvSpPr>
      <xdr:spPr>
        <a:xfrm>
          <a:off x="18605500" y="108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50673</xdr:rowOff>
    </xdr:from>
    <xdr:to>
      <xdr:col>102</xdr:col>
      <xdr:colOff>114300</xdr:colOff>
      <xdr:row>63</xdr:row>
      <xdr:rowOff>54788</xdr:rowOff>
    </xdr:to>
    <xdr:cxnSp macro="">
      <xdr:nvCxnSpPr>
        <xdr:cNvPr id="558" name="直線コネクタ 557">
          <a:extLst>
            <a:ext uri="{FF2B5EF4-FFF2-40B4-BE49-F238E27FC236}">
              <a16:creationId xmlns:a16="http://schemas.microsoft.com/office/drawing/2014/main" id="{33D26994-FED9-4247-9D44-A27F6AEED202}"/>
            </a:ext>
          </a:extLst>
        </xdr:cNvPr>
        <xdr:cNvCxnSpPr/>
      </xdr:nvCxnSpPr>
      <xdr:spPr>
        <a:xfrm flipV="1">
          <a:off x="18656300" y="1085202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59" name="n_1aveValue【学校施設】&#10;一人当たり面積">
          <a:extLst>
            <a:ext uri="{FF2B5EF4-FFF2-40B4-BE49-F238E27FC236}">
              <a16:creationId xmlns:a16="http://schemas.microsoft.com/office/drawing/2014/main" id="{386E28E2-C1A5-4062-8707-384B83429818}"/>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60" name="n_2aveValue【学校施設】&#10;一人当たり面積">
          <a:extLst>
            <a:ext uri="{FF2B5EF4-FFF2-40B4-BE49-F238E27FC236}">
              <a16:creationId xmlns:a16="http://schemas.microsoft.com/office/drawing/2014/main" id="{9B1AA017-8DE4-4901-B37A-8DF494A9C08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561" name="n_3aveValue【学校施設】&#10;一人当たり面積">
          <a:extLst>
            <a:ext uri="{FF2B5EF4-FFF2-40B4-BE49-F238E27FC236}">
              <a16:creationId xmlns:a16="http://schemas.microsoft.com/office/drawing/2014/main" id="{66C28C02-58A3-4E5C-9663-24B4A3736114}"/>
            </a:ext>
          </a:extLst>
        </xdr:cNvPr>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562" name="n_4aveValue【学校施設】&#10;一人当たり面積">
          <a:extLst>
            <a:ext uri="{FF2B5EF4-FFF2-40B4-BE49-F238E27FC236}">
              <a16:creationId xmlns:a16="http://schemas.microsoft.com/office/drawing/2014/main" id="{EDFDA981-74AD-4316-9E75-D20C8D5F6773}"/>
            </a:ext>
          </a:extLst>
        </xdr:cNvPr>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88714</xdr:rowOff>
    </xdr:from>
    <xdr:ext cx="469744" cy="259045"/>
    <xdr:sp macro="" textlink="">
      <xdr:nvSpPr>
        <xdr:cNvPr id="563" name="n_2mainValue【学校施設】&#10;一人当たり面積">
          <a:extLst>
            <a:ext uri="{FF2B5EF4-FFF2-40B4-BE49-F238E27FC236}">
              <a16:creationId xmlns:a16="http://schemas.microsoft.com/office/drawing/2014/main" id="{651AE045-2DE2-4D8B-A86D-5D3FDBE22512}"/>
            </a:ext>
          </a:extLst>
        </xdr:cNvPr>
        <xdr:cNvSpPr txBox="1"/>
      </xdr:nvSpPr>
      <xdr:spPr>
        <a:xfrm>
          <a:off x="20199427" y="1089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118000</xdr:rowOff>
    </xdr:from>
    <xdr:ext cx="469744" cy="259045"/>
    <xdr:sp macro="" textlink="">
      <xdr:nvSpPr>
        <xdr:cNvPr id="564" name="n_3mainValue【学校施設】&#10;一人当たり面積">
          <a:extLst>
            <a:ext uri="{FF2B5EF4-FFF2-40B4-BE49-F238E27FC236}">
              <a16:creationId xmlns:a16="http://schemas.microsoft.com/office/drawing/2014/main" id="{A465F3D3-7483-4A1A-948D-A3C7BB7B11E4}"/>
            </a:ext>
          </a:extLst>
        </xdr:cNvPr>
        <xdr:cNvSpPr txBox="1"/>
      </xdr:nvSpPr>
      <xdr:spPr>
        <a:xfrm>
          <a:off x="19310427" y="105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122115</xdr:rowOff>
    </xdr:from>
    <xdr:ext cx="469744" cy="259045"/>
    <xdr:sp macro="" textlink="">
      <xdr:nvSpPr>
        <xdr:cNvPr id="565" name="n_4mainValue【学校施設】&#10;一人当たり面積">
          <a:extLst>
            <a:ext uri="{FF2B5EF4-FFF2-40B4-BE49-F238E27FC236}">
              <a16:creationId xmlns:a16="http://schemas.microsoft.com/office/drawing/2014/main" id="{72A387AF-0945-4667-A3FB-364A2F03FF45}"/>
            </a:ext>
          </a:extLst>
        </xdr:cNvPr>
        <xdr:cNvSpPr txBox="1"/>
      </xdr:nvSpPr>
      <xdr:spPr>
        <a:xfrm>
          <a:off x="18421427" y="1058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1676FFD8-C629-4464-9C1B-F518F92F17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99EDA679-F5A8-40EF-81E5-129D6AE686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6EC5CCB6-108E-4811-8528-A202E6F4DB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11D2D358-5E5A-4F0F-AFA8-8899A5BABA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7A57CD84-41A9-42C5-A913-388D794EF6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12C17E19-16EB-476E-91BC-473898BDC1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B512D42D-4D4B-4214-9AEF-8C7FD82A44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D0239820-8C72-43C5-A311-AB75200F04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EFA6AF50-A0CD-4793-8E77-53A4BAEC0A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1E4499A6-F329-4C34-90BB-61536B9D60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a:extLst>
            <a:ext uri="{FF2B5EF4-FFF2-40B4-BE49-F238E27FC236}">
              <a16:creationId xmlns:a16="http://schemas.microsoft.com/office/drawing/2014/main" id="{D0AF14A6-8A17-40F4-B5B1-45EE7F8230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7" name="直線コネクタ 576">
          <a:extLst>
            <a:ext uri="{FF2B5EF4-FFF2-40B4-BE49-F238E27FC236}">
              <a16:creationId xmlns:a16="http://schemas.microsoft.com/office/drawing/2014/main" id="{80FE74C1-5E7C-496C-AD11-15EFE6BCC11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78" name="テキスト ボックス 577">
          <a:extLst>
            <a:ext uri="{FF2B5EF4-FFF2-40B4-BE49-F238E27FC236}">
              <a16:creationId xmlns:a16="http://schemas.microsoft.com/office/drawing/2014/main" id="{1D1807AD-4BD2-4203-80F6-1E76546A683B}"/>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9" name="直線コネクタ 578">
          <a:extLst>
            <a:ext uri="{FF2B5EF4-FFF2-40B4-BE49-F238E27FC236}">
              <a16:creationId xmlns:a16="http://schemas.microsoft.com/office/drawing/2014/main" id="{EFCF5EBD-2718-4B33-8BC0-B7459615F6F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0" name="テキスト ボックス 579">
          <a:extLst>
            <a:ext uri="{FF2B5EF4-FFF2-40B4-BE49-F238E27FC236}">
              <a16:creationId xmlns:a16="http://schemas.microsoft.com/office/drawing/2014/main" id="{1CE1DCEA-3A49-4ADB-AFA7-DFAC112777D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1" name="直線コネクタ 580">
          <a:extLst>
            <a:ext uri="{FF2B5EF4-FFF2-40B4-BE49-F238E27FC236}">
              <a16:creationId xmlns:a16="http://schemas.microsoft.com/office/drawing/2014/main" id="{0666816B-93F9-430B-A431-BA0276A1046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2" name="テキスト ボックス 581">
          <a:extLst>
            <a:ext uri="{FF2B5EF4-FFF2-40B4-BE49-F238E27FC236}">
              <a16:creationId xmlns:a16="http://schemas.microsoft.com/office/drawing/2014/main" id="{14CFB1C4-E255-4B3C-98D0-EF84CA7C93D2}"/>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3" name="直線コネクタ 582">
          <a:extLst>
            <a:ext uri="{FF2B5EF4-FFF2-40B4-BE49-F238E27FC236}">
              <a16:creationId xmlns:a16="http://schemas.microsoft.com/office/drawing/2014/main" id="{DC627853-1496-4D4F-B3E5-6FD89669882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4" name="テキスト ボックス 583">
          <a:extLst>
            <a:ext uri="{FF2B5EF4-FFF2-40B4-BE49-F238E27FC236}">
              <a16:creationId xmlns:a16="http://schemas.microsoft.com/office/drawing/2014/main" id="{2775AAC0-32A3-4842-AE48-BF55F2CA36D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41A56E97-3B53-4A96-8218-46FDE2DBCB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6" name="テキスト ボックス 585">
          <a:extLst>
            <a:ext uri="{FF2B5EF4-FFF2-40B4-BE49-F238E27FC236}">
              <a16:creationId xmlns:a16="http://schemas.microsoft.com/office/drawing/2014/main" id="{5D18A7A0-9264-4E32-B702-72DC7D9E908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47F80A6B-A5BA-4130-A5E6-50A5D2AF2C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588" name="直線コネクタ 587">
          <a:extLst>
            <a:ext uri="{FF2B5EF4-FFF2-40B4-BE49-F238E27FC236}">
              <a16:creationId xmlns:a16="http://schemas.microsoft.com/office/drawing/2014/main" id="{B687CA8E-C0D0-48B0-8E4F-98FA52215E11}"/>
            </a:ext>
          </a:extLst>
        </xdr:cNvPr>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589" name="【児童館】&#10;有形固定資産減価償却率最小値テキスト">
          <a:extLst>
            <a:ext uri="{FF2B5EF4-FFF2-40B4-BE49-F238E27FC236}">
              <a16:creationId xmlns:a16="http://schemas.microsoft.com/office/drawing/2014/main" id="{08CF8154-A9D7-425E-B1D6-C7FDCE88AE79}"/>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0" name="直線コネクタ 589">
          <a:extLst>
            <a:ext uri="{FF2B5EF4-FFF2-40B4-BE49-F238E27FC236}">
              <a16:creationId xmlns:a16="http://schemas.microsoft.com/office/drawing/2014/main" id="{EFE58398-196C-4CA9-AAD1-D489A7F650C7}"/>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591" name="【児童館】&#10;有形固定資産減価償却率最大値テキスト">
          <a:extLst>
            <a:ext uri="{FF2B5EF4-FFF2-40B4-BE49-F238E27FC236}">
              <a16:creationId xmlns:a16="http://schemas.microsoft.com/office/drawing/2014/main" id="{4CB0E958-44DE-4714-8230-FB4535F9FEF6}"/>
            </a:ext>
          </a:extLst>
        </xdr:cNvPr>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592" name="直線コネクタ 591">
          <a:extLst>
            <a:ext uri="{FF2B5EF4-FFF2-40B4-BE49-F238E27FC236}">
              <a16:creationId xmlns:a16="http://schemas.microsoft.com/office/drawing/2014/main" id="{373AC332-74DF-4BEE-94B4-7117E4EC3D75}"/>
            </a:ext>
          </a:extLst>
        </xdr:cNvPr>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593" name="【児童館】&#10;有形固定資産減価償却率平均値テキスト">
          <a:extLst>
            <a:ext uri="{FF2B5EF4-FFF2-40B4-BE49-F238E27FC236}">
              <a16:creationId xmlns:a16="http://schemas.microsoft.com/office/drawing/2014/main" id="{A6F9051D-0553-4804-83E7-1B4F68DA79BD}"/>
            </a:ext>
          </a:extLst>
        </xdr:cNvPr>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594" name="フローチャート: 判断 593">
          <a:extLst>
            <a:ext uri="{FF2B5EF4-FFF2-40B4-BE49-F238E27FC236}">
              <a16:creationId xmlns:a16="http://schemas.microsoft.com/office/drawing/2014/main" id="{EB492E48-B87C-4E19-B0F5-C42F10BFCFC5}"/>
            </a:ext>
          </a:extLst>
        </xdr:cNvPr>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595" name="フローチャート: 判断 594">
          <a:extLst>
            <a:ext uri="{FF2B5EF4-FFF2-40B4-BE49-F238E27FC236}">
              <a16:creationId xmlns:a16="http://schemas.microsoft.com/office/drawing/2014/main" id="{6243A455-B53E-4A2B-A412-23162939689C}"/>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596" name="フローチャート: 判断 595">
          <a:extLst>
            <a:ext uri="{FF2B5EF4-FFF2-40B4-BE49-F238E27FC236}">
              <a16:creationId xmlns:a16="http://schemas.microsoft.com/office/drawing/2014/main" id="{2A501E97-98DC-4E74-AFFA-80A0E70C1C46}"/>
            </a:ext>
          </a:extLst>
        </xdr:cNvPr>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97" name="フローチャート: 判断 596">
          <a:extLst>
            <a:ext uri="{FF2B5EF4-FFF2-40B4-BE49-F238E27FC236}">
              <a16:creationId xmlns:a16="http://schemas.microsoft.com/office/drawing/2014/main" id="{2E5FAEBA-E243-47E0-B492-0916A8A79378}"/>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598" name="フローチャート: 判断 597">
          <a:extLst>
            <a:ext uri="{FF2B5EF4-FFF2-40B4-BE49-F238E27FC236}">
              <a16:creationId xmlns:a16="http://schemas.microsoft.com/office/drawing/2014/main" id="{0697A234-3AE3-4911-B049-9B5166A5225A}"/>
            </a:ext>
          </a:extLst>
        </xdr:cNvPr>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D9636CF6-D97D-48E3-8FD1-2D68A15012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B4119A51-59D4-402A-B242-691217D16F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2ED5583D-244C-4636-B217-A2C71C8542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DBB602C5-FC8C-43E1-BE66-86A62E3AEB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97E9C1BC-780E-44F3-A426-8AF003817E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69596</xdr:rowOff>
    </xdr:from>
    <xdr:to>
      <xdr:col>76</xdr:col>
      <xdr:colOff>165100</xdr:colOff>
      <xdr:row>85</xdr:row>
      <xdr:rowOff>171196</xdr:rowOff>
    </xdr:to>
    <xdr:sp macro="" textlink="">
      <xdr:nvSpPr>
        <xdr:cNvPr id="604" name="楕円 603">
          <a:extLst>
            <a:ext uri="{FF2B5EF4-FFF2-40B4-BE49-F238E27FC236}">
              <a16:creationId xmlns:a16="http://schemas.microsoft.com/office/drawing/2014/main" id="{C5A5E238-E1B8-4127-9A2F-57DFC75E136E}"/>
            </a:ext>
          </a:extLst>
        </xdr:cNvPr>
        <xdr:cNvSpPr/>
      </xdr:nvSpPr>
      <xdr:spPr>
        <a:xfrm>
          <a:off x="14541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49022</xdr:rowOff>
    </xdr:from>
    <xdr:to>
      <xdr:col>72</xdr:col>
      <xdr:colOff>38100</xdr:colOff>
      <xdr:row>85</xdr:row>
      <xdr:rowOff>150622</xdr:rowOff>
    </xdr:to>
    <xdr:sp macro="" textlink="">
      <xdr:nvSpPr>
        <xdr:cNvPr id="605" name="楕円 604">
          <a:extLst>
            <a:ext uri="{FF2B5EF4-FFF2-40B4-BE49-F238E27FC236}">
              <a16:creationId xmlns:a16="http://schemas.microsoft.com/office/drawing/2014/main" id="{26DD80C7-E3B8-4359-B751-CE95B8E68D6F}"/>
            </a:ext>
          </a:extLst>
        </xdr:cNvPr>
        <xdr:cNvSpPr/>
      </xdr:nvSpPr>
      <xdr:spPr>
        <a:xfrm>
          <a:off x="1365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99822</xdr:rowOff>
    </xdr:from>
    <xdr:to>
      <xdr:col>76</xdr:col>
      <xdr:colOff>114300</xdr:colOff>
      <xdr:row>85</xdr:row>
      <xdr:rowOff>120396</xdr:rowOff>
    </xdr:to>
    <xdr:cxnSp macro="">
      <xdr:nvCxnSpPr>
        <xdr:cNvPr id="606" name="直線コネクタ 605">
          <a:extLst>
            <a:ext uri="{FF2B5EF4-FFF2-40B4-BE49-F238E27FC236}">
              <a16:creationId xmlns:a16="http://schemas.microsoft.com/office/drawing/2014/main" id="{A0F0F368-BA52-43BA-B841-217E4138C434}"/>
            </a:ext>
          </a:extLst>
        </xdr:cNvPr>
        <xdr:cNvCxnSpPr/>
      </xdr:nvCxnSpPr>
      <xdr:spPr>
        <a:xfrm>
          <a:off x="13703300" y="146730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30735</xdr:rowOff>
    </xdr:from>
    <xdr:to>
      <xdr:col>67</xdr:col>
      <xdr:colOff>101600</xdr:colOff>
      <xdr:row>85</xdr:row>
      <xdr:rowOff>132335</xdr:rowOff>
    </xdr:to>
    <xdr:sp macro="" textlink="">
      <xdr:nvSpPr>
        <xdr:cNvPr id="607" name="楕円 606">
          <a:extLst>
            <a:ext uri="{FF2B5EF4-FFF2-40B4-BE49-F238E27FC236}">
              <a16:creationId xmlns:a16="http://schemas.microsoft.com/office/drawing/2014/main" id="{52D923AC-1A6F-42C3-B518-9C8848C04A07}"/>
            </a:ext>
          </a:extLst>
        </xdr:cNvPr>
        <xdr:cNvSpPr/>
      </xdr:nvSpPr>
      <xdr:spPr>
        <a:xfrm>
          <a:off x="1276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81535</xdr:rowOff>
    </xdr:from>
    <xdr:to>
      <xdr:col>71</xdr:col>
      <xdr:colOff>177800</xdr:colOff>
      <xdr:row>85</xdr:row>
      <xdr:rowOff>99822</xdr:rowOff>
    </xdr:to>
    <xdr:cxnSp macro="">
      <xdr:nvCxnSpPr>
        <xdr:cNvPr id="608" name="直線コネクタ 607">
          <a:extLst>
            <a:ext uri="{FF2B5EF4-FFF2-40B4-BE49-F238E27FC236}">
              <a16:creationId xmlns:a16="http://schemas.microsoft.com/office/drawing/2014/main" id="{2424D63B-82E5-434B-9299-D9FC6E6D724E}"/>
            </a:ext>
          </a:extLst>
        </xdr:cNvPr>
        <xdr:cNvCxnSpPr/>
      </xdr:nvCxnSpPr>
      <xdr:spPr>
        <a:xfrm>
          <a:off x="12814300" y="14654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09" name="n_1aveValue【児童館】&#10;有形固定資産減価償却率">
          <a:extLst>
            <a:ext uri="{FF2B5EF4-FFF2-40B4-BE49-F238E27FC236}">
              <a16:creationId xmlns:a16="http://schemas.microsoft.com/office/drawing/2014/main" id="{D78DE027-DBDC-4997-8244-E8D34F1FF54D}"/>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10" name="n_2aveValue【児童館】&#10;有形固定資産減価償却率">
          <a:extLst>
            <a:ext uri="{FF2B5EF4-FFF2-40B4-BE49-F238E27FC236}">
              <a16:creationId xmlns:a16="http://schemas.microsoft.com/office/drawing/2014/main" id="{418AFDD2-20B3-4D40-A580-E7F0BD24C949}"/>
            </a:ext>
          </a:extLst>
        </xdr:cNvPr>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11" name="n_3aveValue【児童館】&#10;有形固定資産減価償却率">
          <a:extLst>
            <a:ext uri="{FF2B5EF4-FFF2-40B4-BE49-F238E27FC236}">
              <a16:creationId xmlns:a16="http://schemas.microsoft.com/office/drawing/2014/main" id="{42A72AA9-1815-4BA4-A5D2-2EB58C9ED1FF}"/>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12" name="n_4aveValue【児童館】&#10;有形固定資産減価償却率">
          <a:extLst>
            <a:ext uri="{FF2B5EF4-FFF2-40B4-BE49-F238E27FC236}">
              <a16:creationId xmlns:a16="http://schemas.microsoft.com/office/drawing/2014/main" id="{86CAD443-0C75-43C1-A58A-A8928CA1FEC3}"/>
            </a:ext>
          </a:extLst>
        </xdr:cNvPr>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162323</xdr:rowOff>
    </xdr:from>
    <xdr:ext cx="405111" cy="259045"/>
    <xdr:sp macro="" textlink="">
      <xdr:nvSpPr>
        <xdr:cNvPr id="613" name="n_2mainValue【児童館】&#10;有形固定資産減価償却率">
          <a:extLst>
            <a:ext uri="{FF2B5EF4-FFF2-40B4-BE49-F238E27FC236}">
              <a16:creationId xmlns:a16="http://schemas.microsoft.com/office/drawing/2014/main" id="{16551615-5BDE-4132-A891-CD5A17A7D190}"/>
            </a:ext>
          </a:extLst>
        </xdr:cNvPr>
        <xdr:cNvSpPr txBox="1"/>
      </xdr:nvSpPr>
      <xdr:spPr>
        <a:xfrm>
          <a:off x="14389744" y="1473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141749</xdr:rowOff>
    </xdr:from>
    <xdr:ext cx="405111" cy="259045"/>
    <xdr:sp macro="" textlink="">
      <xdr:nvSpPr>
        <xdr:cNvPr id="614" name="n_3mainValue【児童館】&#10;有形固定資産減価償却率">
          <a:extLst>
            <a:ext uri="{FF2B5EF4-FFF2-40B4-BE49-F238E27FC236}">
              <a16:creationId xmlns:a16="http://schemas.microsoft.com/office/drawing/2014/main" id="{6E61DA5C-5B4B-4A5A-87FC-820357C9908F}"/>
            </a:ext>
          </a:extLst>
        </xdr:cNvPr>
        <xdr:cNvSpPr txBox="1"/>
      </xdr:nvSpPr>
      <xdr:spPr>
        <a:xfrm>
          <a:off x="13500744" y="1471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123462</xdr:rowOff>
    </xdr:from>
    <xdr:ext cx="405111" cy="259045"/>
    <xdr:sp macro="" textlink="">
      <xdr:nvSpPr>
        <xdr:cNvPr id="615" name="n_4mainValue【児童館】&#10;有形固定資産減価償却率">
          <a:extLst>
            <a:ext uri="{FF2B5EF4-FFF2-40B4-BE49-F238E27FC236}">
              <a16:creationId xmlns:a16="http://schemas.microsoft.com/office/drawing/2014/main" id="{8F1F9851-A9B7-4DFD-8032-BD375D3ECECA}"/>
            </a:ext>
          </a:extLst>
        </xdr:cNvPr>
        <xdr:cNvSpPr txBox="1"/>
      </xdr:nvSpPr>
      <xdr:spPr>
        <a:xfrm>
          <a:off x="12611744" y="1469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a:extLst>
            <a:ext uri="{FF2B5EF4-FFF2-40B4-BE49-F238E27FC236}">
              <a16:creationId xmlns:a16="http://schemas.microsoft.com/office/drawing/2014/main" id="{A8B1CF91-BB3F-40EA-A3C5-BA315AF735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a:extLst>
            <a:ext uri="{FF2B5EF4-FFF2-40B4-BE49-F238E27FC236}">
              <a16:creationId xmlns:a16="http://schemas.microsoft.com/office/drawing/2014/main" id="{82676A3F-BA86-4648-8FF1-34D0E38CD9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a:extLst>
            <a:ext uri="{FF2B5EF4-FFF2-40B4-BE49-F238E27FC236}">
              <a16:creationId xmlns:a16="http://schemas.microsoft.com/office/drawing/2014/main" id="{FC805A73-98F3-44D1-9748-52BD3104EA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a:extLst>
            <a:ext uri="{FF2B5EF4-FFF2-40B4-BE49-F238E27FC236}">
              <a16:creationId xmlns:a16="http://schemas.microsoft.com/office/drawing/2014/main" id="{F4529087-3821-4BB9-8673-2F3407B356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a:extLst>
            <a:ext uri="{FF2B5EF4-FFF2-40B4-BE49-F238E27FC236}">
              <a16:creationId xmlns:a16="http://schemas.microsoft.com/office/drawing/2014/main" id="{0EA269C8-53B6-4B3A-B689-307982A30C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a:extLst>
            <a:ext uri="{FF2B5EF4-FFF2-40B4-BE49-F238E27FC236}">
              <a16:creationId xmlns:a16="http://schemas.microsoft.com/office/drawing/2014/main" id="{AEFCBE15-C5BE-44A6-A18D-4AA344B1BE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a:extLst>
            <a:ext uri="{FF2B5EF4-FFF2-40B4-BE49-F238E27FC236}">
              <a16:creationId xmlns:a16="http://schemas.microsoft.com/office/drawing/2014/main" id="{B3C26197-F74F-4CDA-B3D2-D22E04ACF0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a:extLst>
            <a:ext uri="{FF2B5EF4-FFF2-40B4-BE49-F238E27FC236}">
              <a16:creationId xmlns:a16="http://schemas.microsoft.com/office/drawing/2014/main" id="{DC949B77-4140-4FC6-A6A1-ABCC5C992C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a:extLst>
            <a:ext uri="{FF2B5EF4-FFF2-40B4-BE49-F238E27FC236}">
              <a16:creationId xmlns:a16="http://schemas.microsoft.com/office/drawing/2014/main" id="{C0390C5E-3A7E-46C3-8FDD-9293D51ACA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a:extLst>
            <a:ext uri="{FF2B5EF4-FFF2-40B4-BE49-F238E27FC236}">
              <a16:creationId xmlns:a16="http://schemas.microsoft.com/office/drawing/2014/main" id="{ACE56232-439A-4972-A5BC-6467A5B798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6" name="直線コネクタ 625">
          <a:extLst>
            <a:ext uri="{FF2B5EF4-FFF2-40B4-BE49-F238E27FC236}">
              <a16:creationId xmlns:a16="http://schemas.microsoft.com/office/drawing/2014/main" id="{9B526A09-0E9A-4FF2-B891-3D3D1F67228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9AD890BC-ECE6-4669-989B-9BF3B6C4465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8" name="直線コネクタ 627">
          <a:extLst>
            <a:ext uri="{FF2B5EF4-FFF2-40B4-BE49-F238E27FC236}">
              <a16:creationId xmlns:a16="http://schemas.microsoft.com/office/drawing/2014/main" id="{D39113BC-0585-42A0-922E-0BA3940CE6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9" name="テキスト ボックス 628">
          <a:extLst>
            <a:ext uri="{FF2B5EF4-FFF2-40B4-BE49-F238E27FC236}">
              <a16:creationId xmlns:a16="http://schemas.microsoft.com/office/drawing/2014/main" id="{76C56102-872A-4F20-AF12-A6B4A648A05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0" name="直線コネクタ 629">
          <a:extLst>
            <a:ext uri="{FF2B5EF4-FFF2-40B4-BE49-F238E27FC236}">
              <a16:creationId xmlns:a16="http://schemas.microsoft.com/office/drawing/2014/main" id="{CD191763-535A-42A7-B39F-256C2A18E7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1" name="テキスト ボックス 630">
          <a:extLst>
            <a:ext uri="{FF2B5EF4-FFF2-40B4-BE49-F238E27FC236}">
              <a16:creationId xmlns:a16="http://schemas.microsoft.com/office/drawing/2014/main" id="{79FBF8AD-C237-4B73-A7A8-5E8972550E6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2" name="直線コネクタ 631">
          <a:extLst>
            <a:ext uri="{FF2B5EF4-FFF2-40B4-BE49-F238E27FC236}">
              <a16:creationId xmlns:a16="http://schemas.microsoft.com/office/drawing/2014/main" id="{4444B35F-4A23-4772-A5CA-241176BF56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3" name="テキスト ボックス 632">
          <a:extLst>
            <a:ext uri="{FF2B5EF4-FFF2-40B4-BE49-F238E27FC236}">
              <a16:creationId xmlns:a16="http://schemas.microsoft.com/office/drawing/2014/main" id="{2AD1CC4B-0116-48DC-B444-8A87E6611E5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4" name="直線コネクタ 633">
          <a:extLst>
            <a:ext uri="{FF2B5EF4-FFF2-40B4-BE49-F238E27FC236}">
              <a16:creationId xmlns:a16="http://schemas.microsoft.com/office/drawing/2014/main" id="{8505CDA3-8C63-4885-B9D8-94430F514D4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5" name="テキスト ボックス 634">
          <a:extLst>
            <a:ext uri="{FF2B5EF4-FFF2-40B4-BE49-F238E27FC236}">
              <a16:creationId xmlns:a16="http://schemas.microsoft.com/office/drawing/2014/main" id="{C61DCD84-2E89-4F3D-ABBD-80AA893929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a:extLst>
            <a:ext uri="{FF2B5EF4-FFF2-40B4-BE49-F238E27FC236}">
              <a16:creationId xmlns:a16="http://schemas.microsoft.com/office/drawing/2014/main" id="{8D026BFD-8DF5-4F29-B0FF-6B856AA65CE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a:extLst>
            <a:ext uri="{FF2B5EF4-FFF2-40B4-BE49-F238E27FC236}">
              <a16:creationId xmlns:a16="http://schemas.microsoft.com/office/drawing/2014/main" id="{D5F70B96-2E5F-4070-AA72-251A90B5EB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a:extLst>
            <a:ext uri="{FF2B5EF4-FFF2-40B4-BE49-F238E27FC236}">
              <a16:creationId xmlns:a16="http://schemas.microsoft.com/office/drawing/2014/main" id="{510988B6-C68F-46C8-91B1-B024645E1D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639" name="直線コネクタ 638">
          <a:extLst>
            <a:ext uri="{FF2B5EF4-FFF2-40B4-BE49-F238E27FC236}">
              <a16:creationId xmlns:a16="http://schemas.microsoft.com/office/drawing/2014/main" id="{42ED6519-BBA0-4FC6-98A4-CAA2515D876E}"/>
            </a:ext>
          </a:extLst>
        </xdr:cNvPr>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640" name="【児童館】&#10;一人当たり面積最小値テキスト">
          <a:extLst>
            <a:ext uri="{FF2B5EF4-FFF2-40B4-BE49-F238E27FC236}">
              <a16:creationId xmlns:a16="http://schemas.microsoft.com/office/drawing/2014/main" id="{5A1527D2-A5A8-4F78-AF1F-EF690293B9F6}"/>
            </a:ext>
          </a:extLst>
        </xdr:cNvPr>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641" name="直線コネクタ 640">
          <a:extLst>
            <a:ext uri="{FF2B5EF4-FFF2-40B4-BE49-F238E27FC236}">
              <a16:creationId xmlns:a16="http://schemas.microsoft.com/office/drawing/2014/main" id="{2852739F-FBD9-4951-8277-772D3C1AAF1D}"/>
            </a:ext>
          </a:extLst>
        </xdr:cNvPr>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2" name="【児童館】&#10;一人当たり面積最大値テキスト">
          <a:extLst>
            <a:ext uri="{FF2B5EF4-FFF2-40B4-BE49-F238E27FC236}">
              <a16:creationId xmlns:a16="http://schemas.microsoft.com/office/drawing/2014/main" id="{2B1DEBC1-77ED-4D59-961D-423C12142C0F}"/>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3" name="直線コネクタ 642">
          <a:extLst>
            <a:ext uri="{FF2B5EF4-FFF2-40B4-BE49-F238E27FC236}">
              <a16:creationId xmlns:a16="http://schemas.microsoft.com/office/drawing/2014/main" id="{973172C0-1371-40C7-9FD0-B0DA2CE0D49C}"/>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644" name="【児童館】&#10;一人当たり面積平均値テキスト">
          <a:extLst>
            <a:ext uri="{FF2B5EF4-FFF2-40B4-BE49-F238E27FC236}">
              <a16:creationId xmlns:a16="http://schemas.microsoft.com/office/drawing/2014/main" id="{1B958277-CE18-47ED-9B0E-EEA85F73CF16}"/>
            </a:ext>
          </a:extLst>
        </xdr:cNvPr>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45" name="フローチャート: 判断 644">
          <a:extLst>
            <a:ext uri="{FF2B5EF4-FFF2-40B4-BE49-F238E27FC236}">
              <a16:creationId xmlns:a16="http://schemas.microsoft.com/office/drawing/2014/main" id="{D782C20C-724A-4C08-99E1-D6949773908D}"/>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646" name="フローチャート: 判断 645">
          <a:extLst>
            <a:ext uri="{FF2B5EF4-FFF2-40B4-BE49-F238E27FC236}">
              <a16:creationId xmlns:a16="http://schemas.microsoft.com/office/drawing/2014/main" id="{6FF92100-5FCE-4210-A1CE-E117E7132400}"/>
            </a:ext>
          </a:extLst>
        </xdr:cNvPr>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47" name="フローチャート: 判断 646">
          <a:extLst>
            <a:ext uri="{FF2B5EF4-FFF2-40B4-BE49-F238E27FC236}">
              <a16:creationId xmlns:a16="http://schemas.microsoft.com/office/drawing/2014/main" id="{2B3C53A6-3515-4DA2-9095-E50271ACE3B8}"/>
            </a:ext>
          </a:extLst>
        </xdr:cNvPr>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48" name="フローチャート: 判断 647">
          <a:extLst>
            <a:ext uri="{FF2B5EF4-FFF2-40B4-BE49-F238E27FC236}">
              <a16:creationId xmlns:a16="http://schemas.microsoft.com/office/drawing/2014/main" id="{17E2EDAA-14C2-4858-8B94-C529212DCA56}"/>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649" name="フローチャート: 判断 648">
          <a:extLst>
            <a:ext uri="{FF2B5EF4-FFF2-40B4-BE49-F238E27FC236}">
              <a16:creationId xmlns:a16="http://schemas.microsoft.com/office/drawing/2014/main" id="{8F09782D-8B11-4689-AC5A-E8E45274DC2E}"/>
            </a:ext>
          </a:extLst>
        </xdr:cNvPr>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DBC94292-E53D-426A-A824-ACD7EBC4E8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1BD67F40-3A24-4A22-9A34-E140A6D6BA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97AF94F-1E57-475E-A6FA-AA2F1DCD94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D06EE9B-485C-40CE-B146-2DBCFFC3BA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93F20C6-EAF9-4A71-80A2-06C4CBD549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36830</xdr:rowOff>
    </xdr:from>
    <xdr:to>
      <xdr:col>107</xdr:col>
      <xdr:colOff>101600</xdr:colOff>
      <xdr:row>81</xdr:row>
      <xdr:rowOff>138430</xdr:rowOff>
    </xdr:to>
    <xdr:sp macro="" textlink="">
      <xdr:nvSpPr>
        <xdr:cNvPr id="655" name="楕円 654">
          <a:extLst>
            <a:ext uri="{FF2B5EF4-FFF2-40B4-BE49-F238E27FC236}">
              <a16:creationId xmlns:a16="http://schemas.microsoft.com/office/drawing/2014/main" id="{A7B300F6-ADFE-4D47-8753-9BF780FADC83}"/>
            </a:ext>
          </a:extLst>
        </xdr:cNvPr>
        <xdr:cNvSpPr/>
      </xdr:nvSpPr>
      <xdr:spPr>
        <a:xfrm>
          <a:off x="2038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52070</xdr:rowOff>
    </xdr:from>
    <xdr:to>
      <xdr:col>102</xdr:col>
      <xdr:colOff>165100</xdr:colOff>
      <xdr:row>81</xdr:row>
      <xdr:rowOff>153670</xdr:rowOff>
    </xdr:to>
    <xdr:sp macro="" textlink="">
      <xdr:nvSpPr>
        <xdr:cNvPr id="656" name="楕円 655">
          <a:extLst>
            <a:ext uri="{FF2B5EF4-FFF2-40B4-BE49-F238E27FC236}">
              <a16:creationId xmlns:a16="http://schemas.microsoft.com/office/drawing/2014/main" id="{5B83C965-B4C6-46A9-8BC5-BBBE61523471}"/>
            </a:ext>
          </a:extLst>
        </xdr:cNvPr>
        <xdr:cNvSpPr/>
      </xdr:nvSpPr>
      <xdr:spPr>
        <a:xfrm>
          <a:off x="19494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87630</xdr:rowOff>
    </xdr:from>
    <xdr:to>
      <xdr:col>107</xdr:col>
      <xdr:colOff>50800</xdr:colOff>
      <xdr:row>81</xdr:row>
      <xdr:rowOff>102870</xdr:rowOff>
    </xdr:to>
    <xdr:cxnSp macro="">
      <xdr:nvCxnSpPr>
        <xdr:cNvPr id="657" name="直線コネクタ 656">
          <a:extLst>
            <a:ext uri="{FF2B5EF4-FFF2-40B4-BE49-F238E27FC236}">
              <a16:creationId xmlns:a16="http://schemas.microsoft.com/office/drawing/2014/main" id="{492D8831-60AE-461D-97D6-2014771E7252}"/>
            </a:ext>
          </a:extLst>
        </xdr:cNvPr>
        <xdr:cNvCxnSpPr/>
      </xdr:nvCxnSpPr>
      <xdr:spPr>
        <a:xfrm flipV="1">
          <a:off x="19545300" y="13975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74930</xdr:rowOff>
    </xdr:from>
    <xdr:to>
      <xdr:col>98</xdr:col>
      <xdr:colOff>38100</xdr:colOff>
      <xdr:row>82</xdr:row>
      <xdr:rowOff>5080</xdr:rowOff>
    </xdr:to>
    <xdr:sp macro="" textlink="">
      <xdr:nvSpPr>
        <xdr:cNvPr id="658" name="楕円 657">
          <a:extLst>
            <a:ext uri="{FF2B5EF4-FFF2-40B4-BE49-F238E27FC236}">
              <a16:creationId xmlns:a16="http://schemas.microsoft.com/office/drawing/2014/main" id="{49370665-D3CE-48C8-991D-EF3825DE5264}"/>
            </a:ext>
          </a:extLst>
        </xdr:cNvPr>
        <xdr:cNvSpPr/>
      </xdr:nvSpPr>
      <xdr:spPr>
        <a:xfrm>
          <a:off x="18605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102870</xdr:rowOff>
    </xdr:from>
    <xdr:to>
      <xdr:col>102</xdr:col>
      <xdr:colOff>114300</xdr:colOff>
      <xdr:row>81</xdr:row>
      <xdr:rowOff>125730</xdr:rowOff>
    </xdr:to>
    <xdr:cxnSp macro="">
      <xdr:nvCxnSpPr>
        <xdr:cNvPr id="659" name="直線コネクタ 658">
          <a:extLst>
            <a:ext uri="{FF2B5EF4-FFF2-40B4-BE49-F238E27FC236}">
              <a16:creationId xmlns:a16="http://schemas.microsoft.com/office/drawing/2014/main" id="{AFFFEF74-F49B-4FB2-83CA-A6F59ABBF0F1}"/>
            </a:ext>
          </a:extLst>
        </xdr:cNvPr>
        <xdr:cNvCxnSpPr/>
      </xdr:nvCxnSpPr>
      <xdr:spPr>
        <a:xfrm flipV="1">
          <a:off x="18656300" y="1399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660" name="n_1aveValue【児童館】&#10;一人当たり面積">
          <a:extLst>
            <a:ext uri="{FF2B5EF4-FFF2-40B4-BE49-F238E27FC236}">
              <a16:creationId xmlns:a16="http://schemas.microsoft.com/office/drawing/2014/main" id="{FEEF1B47-E3BE-4278-9085-17DD1B8A325F}"/>
            </a:ext>
          </a:extLst>
        </xdr:cNvPr>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661" name="n_2aveValue【児童館】&#10;一人当たり面積">
          <a:extLst>
            <a:ext uri="{FF2B5EF4-FFF2-40B4-BE49-F238E27FC236}">
              <a16:creationId xmlns:a16="http://schemas.microsoft.com/office/drawing/2014/main" id="{670CF738-CB49-4EF6-B7AE-197C891EF2E3}"/>
            </a:ext>
          </a:extLst>
        </xdr:cNvPr>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62" name="n_3aveValue【児童館】&#10;一人当たり面積">
          <a:extLst>
            <a:ext uri="{FF2B5EF4-FFF2-40B4-BE49-F238E27FC236}">
              <a16:creationId xmlns:a16="http://schemas.microsoft.com/office/drawing/2014/main" id="{4803B44E-61A4-4BC9-99D4-93247271170C}"/>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163847</xdr:rowOff>
    </xdr:from>
    <xdr:ext cx="469744" cy="259045"/>
    <xdr:sp macro="" textlink="">
      <xdr:nvSpPr>
        <xdr:cNvPr id="663" name="n_4aveValue【児童館】&#10;一人当たり面積">
          <a:extLst>
            <a:ext uri="{FF2B5EF4-FFF2-40B4-BE49-F238E27FC236}">
              <a16:creationId xmlns:a16="http://schemas.microsoft.com/office/drawing/2014/main" id="{D1E3E67B-D684-4B9D-B19D-B93F8D2E0186}"/>
            </a:ext>
          </a:extLst>
        </xdr:cNvPr>
        <xdr:cNvSpPr txBox="1"/>
      </xdr:nvSpPr>
      <xdr:spPr>
        <a:xfrm>
          <a:off x="18421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154957</xdr:rowOff>
    </xdr:from>
    <xdr:ext cx="469744" cy="259045"/>
    <xdr:sp macro="" textlink="">
      <xdr:nvSpPr>
        <xdr:cNvPr id="664" name="n_2mainValue【児童館】&#10;一人当たり面積">
          <a:extLst>
            <a:ext uri="{FF2B5EF4-FFF2-40B4-BE49-F238E27FC236}">
              <a16:creationId xmlns:a16="http://schemas.microsoft.com/office/drawing/2014/main" id="{E8D20A72-C1DD-4B44-B0F1-04D477DDE6A8}"/>
            </a:ext>
          </a:extLst>
        </xdr:cNvPr>
        <xdr:cNvSpPr txBox="1"/>
      </xdr:nvSpPr>
      <xdr:spPr>
        <a:xfrm>
          <a:off x="201994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170197</xdr:rowOff>
    </xdr:from>
    <xdr:ext cx="469744" cy="259045"/>
    <xdr:sp macro="" textlink="">
      <xdr:nvSpPr>
        <xdr:cNvPr id="665" name="n_3mainValue【児童館】&#10;一人当たり面積">
          <a:extLst>
            <a:ext uri="{FF2B5EF4-FFF2-40B4-BE49-F238E27FC236}">
              <a16:creationId xmlns:a16="http://schemas.microsoft.com/office/drawing/2014/main" id="{6FD89A43-90BF-439D-A894-6B381874AF8B}"/>
            </a:ext>
          </a:extLst>
        </xdr:cNvPr>
        <xdr:cNvSpPr txBox="1"/>
      </xdr:nvSpPr>
      <xdr:spPr>
        <a:xfrm>
          <a:off x="19310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21607</xdr:rowOff>
    </xdr:from>
    <xdr:ext cx="469744" cy="259045"/>
    <xdr:sp macro="" textlink="">
      <xdr:nvSpPr>
        <xdr:cNvPr id="666" name="n_4mainValue【児童館】&#10;一人当たり面積">
          <a:extLst>
            <a:ext uri="{FF2B5EF4-FFF2-40B4-BE49-F238E27FC236}">
              <a16:creationId xmlns:a16="http://schemas.microsoft.com/office/drawing/2014/main" id="{9273CCD7-4DEF-48E7-B52C-A6AAD98F592C}"/>
            </a:ext>
          </a:extLst>
        </xdr:cNvPr>
        <xdr:cNvSpPr txBox="1"/>
      </xdr:nvSpPr>
      <xdr:spPr>
        <a:xfrm>
          <a:off x="18421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DB6DDA20-BCAD-43D9-BCDB-187EA6DEBA3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8B462393-7BF1-4462-8AE0-55F9A4DABC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BA869300-296B-40B4-80F4-A56529C6A7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A6102156-2DB0-4576-A2F9-BA3AB02106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C96F96FC-4649-43A6-9ED2-C15092B087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D149F606-3EBE-4D1E-B5D4-020FF0F25C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2F8E044B-156A-4B67-BB6E-7D14AE9A55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969689D1-28B0-447E-B44C-8B76602B3D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F698D1C3-9BAD-487B-8A2E-74F607003B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29DBF1C1-54BD-4150-BE74-95A2358B63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7" name="テキスト ボックス 676">
          <a:extLst>
            <a:ext uri="{FF2B5EF4-FFF2-40B4-BE49-F238E27FC236}">
              <a16:creationId xmlns:a16="http://schemas.microsoft.com/office/drawing/2014/main" id="{9E2626AC-20E5-48DA-A0E3-8343D787B0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8" name="直線コネクタ 677">
          <a:extLst>
            <a:ext uri="{FF2B5EF4-FFF2-40B4-BE49-F238E27FC236}">
              <a16:creationId xmlns:a16="http://schemas.microsoft.com/office/drawing/2014/main" id="{ED790475-AD74-43F4-9C5F-65618A3B770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9" name="テキスト ボックス 678">
          <a:extLst>
            <a:ext uri="{FF2B5EF4-FFF2-40B4-BE49-F238E27FC236}">
              <a16:creationId xmlns:a16="http://schemas.microsoft.com/office/drawing/2014/main" id="{94D75911-BFB4-4D63-99B6-3D147F417E7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0" name="直線コネクタ 679">
          <a:extLst>
            <a:ext uri="{FF2B5EF4-FFF2-40B4-BE49-F238E27FC236}">
              <a16:creationId xmlns:a16="http://schemas.microsoft.com/office/drawing/2014/main" id="{5D2C3A5C-F4B2-4780-BA35-55D16798EA2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1" name="テキスト ボックス 680">
          <a:extLst>
            <a:ext uri="{FF2B5EF4-FFF2-40B4-BE49-F238E27FC236}">
              <a16:creationId xmlns:a16="http://schemas.microsoft.com/office/drawing/2014/main" id="{9E81BE98-D9BC-4E21-9694-B0D99F90C37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2" name="直線コネクタ 681">
          <a:extLst>
            <a:ext uri="{FF2B5EF4-FFF2-40B4-BE49-F238E27FC236}">
              <a16:creationId xmlns:a16="http://schemas.microsoft.com/office/drawing/2014/main" id="{E535E2A4-D4EE-4FFE-BD13-A8A49E7C54E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3" name="テキスト ボックス 682">
          <a:extLst>
            <a:ext uri="{FF2B5EF4-FFF2-40B4-BE49-F238E27FC236}">
              <a16:creationId xmlns:a16="http://schemas.microsoft.com/office/drawing/2014/main" id="{BCA8E6E6-431C-4D6B-87C2-7AD50C47074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4" name="直線コネクタ 683">
          <a:extLst>
            <a:ext uri="{FF2B5EF4-FFF2-40B4-BE49-F238E27FC236}">
              <a16:creationId xmlns:a16="http://schemas.microsoft.com/office/drawing/2014/main" id="{2CAEE870-9369-449B-9296-7CB9527032D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5" name="テキスト ボックス 684">
          <a:extLst>
            <a:ext uri="{FF2B5EF4-FFF2-40B4-BE49-F238E27FC236}">
              <a16:creationId xmlns:a16="http://schemas.microsoft.com/office/drawing/2014/main" id="{4E0CF362-2B78-4892-8AE1-420FDCDF29C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110BEE88-F72D-4C24-920F-E1A868F217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7" name="テキスト ボックス 686">
          <a:extLst>
            <a:ext uri="{FF2B5EF4-FFF2-40B4-BE49-F238E27FC236}">
              <a16:creationId xmlns:a16="http://schemas.microsoft.com/office/drawing/2014/main" id="{2E954E42-A6EC-4B1C-8997-B1D7A2BFCB0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a:extLst>
            <a:ext uri="{FF2B5EF4-FFF2-40B4-BE49-F238E27FC236}">
              <a16:creationId xmlns:a16="http://schemas.microsoft.com/office/drawing/2014/main" id="{C2C10D25-3CB4-4A1B-A092-26BBD44A38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689" name="直線コネクタ 688">
          <a:extLst>
            <a:ext uri="{FF2B5EF4-FFF2-40B4-BE49-F238E27FC236}">
              <a16:creationId xmlns:a16="http://schemas.microsoft.com/office/drawing/2014/main" id="{63ED4A15-61B9-47C2-BFD1-4C1EA41A6F1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90" name="【公民館】&#10;有形固定資産減価償却率最小値テキスト">
          <a:extLst>
            <a:ext uri="{FF2B5EF4-FFF2-40B4-BE49-F238E27FC236}">
              <a16:creationId xmlns:a16="http://schemas.microsoft.com/office/drawing/2014/main" id="{B4A90075-0E67-4DE1-8F23-B899FBF88A4D}"/>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91" name="直線コネクタ 690">
          <a:extLst>
            <a:ext uri="{FF2B5EF4-FFF2-40B4-BE49-F238E27FC236}">
              <a16:creationId xmlns:a16="http://schemas.microsoft.com/office/drawing/2014/main" id="{17B6FD41-5C9F-44BE-BBE4-EC92D5F83A4F}"/>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92" name="【公民館】&#10;有形固定資産減価償却率最大値テキスト">
          <a:extLst>
            <a:ext uri="{FF2B5EF4-FFF2-40B4-BE49-F238E27FC236}">
              <a16:creationId xmlns:a16="http://schemas.microsoft.com/office/drawing/2014/main" id="{53487B1C-292C-4B96-A7F8-7975C328DBD7}"/>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93" name="直線コネクタ 692">
          <a:extLst>
            <a:ext uri="{FF2B5EF4-FFF2-40B4-BE49-F238E27FC236}">
              <a16:creationId xmlns:a16="http://schemas.microsoft.com/office/drawing/2014/main" id="{7F87D7C0-A808-4BF6-A281-1428D4C53557}"/>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694" name="【公民館】&#10;有形固定資産減価償却率平均値テキスト">
          <a:extLst>
            <a:ext uri="{FF2B5EF4-FFF2-40B4-BE49-F238E27FC236}">
              <a16:creationId xmlns:a16="http://schemas.microsoft.com/office/drawing/2014/main" id="{7AC7B26F-1249-4EFE-A77D-C3F03642E6C1}"/>
            </a:ext>
          </a:extLst>
        </xdr:cNvPr>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695" name="フローチャート: 判断 694">
          <a:extLst>
            <a:ext uri="{FF2B5EF4-FFF2-40B4-BE49-F238E27FC236}">
              <a16:creationId xmlns:a16="http://schemas.microsoft.com/office/drawing/2014/main" id="{D1078B45-4A00-4FC0-B128-46CE1CD10779}"/>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96" name="フローチャート: 判断 695">
          <a:extLst>
            <a:ext uri="{FF2B5EF4-FFF2-40B4-BE49-F238E27FC236}">
              <a16:creationId xmlns:a16="http://schemas.microsoft.com/office/drawing/2014/main" id="{A4EEB525-197E-4E98-B954-78CC7356092B}"/>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97" name="フローチャート: 判断 696">
          <a:extLst>
            <a:ext uri="{FF2B5EF4-FFF2-40B4-BE49-F238E27FC236}">
              <a16:creationId xmlns:a16="http://schemas.microsoft.com/office/drawing/2014/main" id="{9DBA346E-80F7-4896-9C5E-64A027427024}"/>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98" name="フローチャート: 判断 697">
          <a:extLst>
            <a:ext uri="{FF2B5EF4-FFF2-40B4-BE49-F238E27FC236}">
              <a16:creationId xmlns:a16="http://schemas.microsoft.com/office/drawing/2014/main" id="{9708A53B-5526-4B34-9B5C-7F2EC161176C}"/>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699" name="フローチャート: 判断 698">
          <a:extLst>
            <a:ext uri="{FF2B5EF4-FFF2-40B4-BE49-F238E27FC236}">
              <a16:creationId xmlns:a16="http://schemas.microsoft.com/office/drawing/2014/main" id="{AC5098FF-3794-48AD-B62D-0E192D917D13}"/>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7481132A-C8B6-44F4-87BC-620956C353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5D203CC6-C04E-4748-8F11-797533A254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4238A860-D0B6-44BF-A14B-4FD3A58192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15C2C69-EF13-4377-90F3-26EC3D6D59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C246417-D568-48B9-B2A1-3B35DC2365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9398</xdr:rowOff>
    </xdr:from>
    <xdr:to>
      <xdr:col>76</xdr:col>
      <xdr:colOff>165100</xdr:colOff>
      <xdr:row>103</xdr:row>
      <xdr:rowOff>110998</xdr:rowOff>
    </xdr:to>
    <xdr:sp macro="" textlink="">
      <xdr:nvSpPr>
        <xdr:cNvPr id="705" name="楕円 704">
          <a:extLst>
            <a:ext uri="{FF2B5EF4-FFF2-40B4-BE49-F238E27FC236}">
              <a16:creationId xmlns:a16="http://schemas.microsoft.com/office/drawing/2014/main" id="{BD43B102-0645-4091-8D48-D080B6AC21BA}"/>
            </a:ext>
          </a:extLst>
        </xdr:cNvPr>
        <xdr:cNvSpPr/>
      </xdr:nvSpPr>
      <xdr:spPr>
        <a:xfrm>
          <a:off x="14541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109982</xdr:rowOff>
    </xdr:from>
    <xdr:to>
      <xdr:col>72</xdr:col>
      <xdr:colOff>38100</xdr:colOff>
      <xdr:row>103</xdr:row>
      <xdr:rowOff>40132</xdr:rowOff>
    </xdr:to>
    <xdr:sp macro="" textlink="">
      <xdr:nvSpPr>
        <xdr:cNvPr id="706" name="楕円 705">
          <a:extLst>
            <a:ext uri="{FF2B5EF4-FFF2-40B4-BE49-F238E27FC236}">
              <a16:creationId xmlns:a16="http://schemas.microsoft.com/office/drawing/2014/main" id="{BF28BFDA-443B-4192-8DB4-95503FD11140}"/>
            </a:ext>
          </a:extLst>
        </xdr:cNvPr>
        <xdr:cNvSpPr/>
      </xdr:nvSpPr>
      <xdr:spPr>
        <a:xfrm>
          <a:off x="13652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160782</xdr:rowOff>
    </xdr:from>
    <xdr:to>
      <xdr:col>76</xdr:col>
      <xdr:colOff>114300</xdr:colOff>
      <xdr:row>103</xdr:row>
      <xdr:rowOff>60198</xdr:rowOff>
    </xdr:to>
    <xdr:cxnSp macro="">
      <xdr:nvCxnSpPr>
        <xdr:cNvPr id="707" name="直線コネクタ 706">
          <a:extLst>
            <a:ext uri="{FF2B5EF4-FFF2-40B4-BE49-F238E27FC236}">
              <a16:creationId xmlns:a16="http://schemas.microsoft.com/office/drawing/2014/main" id="{E9E8751B-5855-4255-8E1D-9940B7F73ED1}"/>
            </a:ext>
          </a:extLst>
        </xdr:cNvPr>
        <xdr:cNvCxnSpPr/>
      </xdr:nvCxnSpPr>
      <xdr:spPr>
        <a:xfrm>
          <a:off x="13703300" y="176486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41402</xdr:rowOff>
    </xdr:from>
    <xdr:to>
      <xdr:col>67</xdr:col>
      <xdr:colOff>101600</xdr:colOff>
      <xdr:row>102</xdr:row>
      <xdr:rowOff>143002</xdr:rowOff>
    </xdr:to>
    <xdr:sp macro="" textlink="">
      <xdr:nvSpPr>
        <xdr:cNvPr id="708" name="楕円 707">
          <a:extLst>
            <a:ext uri="{FF2B5EF4-FFF2-40B4-BE49-F238E27FC236}">
              <a16:creationId xmlns:a16="http://schemas.microsoft.com/office/drawing/2014/main" id="{EC1E783B-2AB8-41BC-8417-44FC9AB7FF72}"/>
            </a:ext>
          </a:extLst>
        </xdr:cNvPr>
        <xdr:cNvSpPr/>
      </xdr:nvSpPr>
      <xdr:spPr>
        <a:xfrm>
          <a:off x="12763500" y="175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92202</xdr:rowOff>
    </xdr:from>
    <xdr:to>
      <xdr:col>71</xdr:col>
      <xdr:colOff>177800</xdr:colOff>
      <xdr:row>102</xdr:row>
      <xdr:rowOff>160782</xdr:rowOff>
    </xdr:to>
    <xdr:cxnSp macro="">
      <xdr:nvCxnSpPr>
        <xdr:cNvPr id="709" name="直線コネクタ 708">
          <a:extLst>
            <a:ext uri="{FF2B5EF4-FFF2-40B4-BE49-F238E27FC236}">
              <a16:creationId xmlns:a16="http://schemas.microsoft.com/office/drawing/2014/main" id="{2B383CB4-2CBC-4080-9131-6257EFDD6BA6}"/>
            </a:ext>
          </a:extLst>
        </xdr:cNvPr>
        <xdr:cNvCxnSpPr/>
      </xdr:nvCxnSpPr>
      <xdr:spPr>
        <a:xfrm>
          <a:off x="12814300" y="175801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710" name="n_1aveValue【公民館】&#10;有形固定資産減価償却率">
          <a:extLst>
            <a:ext uri="{FF2B5EF4-FFF2-40B4-BE49-F238E27FC236}">
              <a16:creationId xmlns:a16="http://schemas.microsoft.com/office/drawing/2014/main" id="{0590D474-7303-4AF5-B6D9-23FF1A7AE6E3}"/>
            </a:ext>
          </a:extLst>
        </xdr:cNvPr>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11" name="n_2aveValue【公民館】&#10;有形固定資産減価償却率">
          <a:extLst>
            <a:ext uri="{FF2B5EF4-FFF2-40B4-BE49-F238E27FC236}">
              <a16:creationId xmlns:a16="http://schemas.microsoft.com/office/drawing/2014/main" id="{32B67828-4E38-473C-A5F7-95BFCE0826F2}"/>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12" name="n_3aveValue【公民館】&#10;有形固定資産減価償却率">
          <a:extLst>
            <a:ext uri="{FF2B5EF4-FFF2-40B4-BE49-F238E27FC236}">
              <a16:creationId xmlns:a16="http://schemas.microsoft.com/office/drawing/2014/main" id="{437FFDB6-C740-4BD9-B737-E153F5FF332F}"/>
            </a:ext>
          </a:extLst>
        </xdr:cNvPr>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713" name="n_4aveValue【公民館】&#10;有形固定資産減価償却率">
          <a:extLst>
            <a:ext uri="{FF2B5EF4-FFF2-40B4-BE49-F238E27FC236}">
              <a16:creationId xmlns:a16="http://schemas.microsoft.com/office/drawing/2014/main" id="{840C2858-E963-48E8-9218-1114C123023A}"/>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127525</xdr:rowOff>
    </xdr:from>
    <xdr:ext cx="405111" cy="259045"/>
    <xdr:sp macro="" textlink="">
      <xdr:nvSpPr>
        <xdr:cNvPr id="714" name="n_2mainValue【公民館】&#10;有形固定資産減価償却率">
          <a:extLst>
            <a:ext uri="{FF2B5EF4-FFF2-40B4-BE49-F238E27FC236}">
              <a16:creationId xmlns:a16="http://schemas.microsoft.com/office/drawing/2014/main" id="{2D5ACBE5-B4C7-408E-B7C2-AF5080587949}"/>
            </a:ext>
          </a:extLst>
        </xdr:cNvPr>
        <xdr:cNvSpPr txBox="1"/>
      </xdr:nvSpPr>
      <xdr:spPr>
        <a:xfrm>
          <a:off x="14389744" y="1744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56659</xdr:rowOff>
    </xdr:from>
    <xdr:ext cx="405111" cy="259045"/>
    <xdr:sp macro="" textlink="">
      <xdr:nvSpPr>
        <xdr:cNvPr id="715" name="n_3mainValue【公民館】&#10;有形固定資産減価償却率">
          <a:extLst>
            <a:ext uri="{FF2B5EF4-FFF2-40B4-BE49-F238E27FC236}">
              <a16:creationId xmlns:a16="http://schemas.microsoft.com/office/drawing/2014/main" id="{83219E4F-0072-4AAB-9EE6-0D30AD494896}"/>
            </a:ext>
          </a:extLst>
        </xdr:cNvPr>
        <xdr:cNvSpPr txBox="1"/>
      </xdr:nvSpPr>
      <xdr:spPr>
        <a:xfrm>
          <a:off x="13500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159529</xdr:rowOff>
    </xdr:from>
    <xdr:ext cx="405111" cy="259045"/>
    <xdr:sp macro="" textlink="">
      <xdr:nvSpPr>
        <xdr:cNvPr id="716" name="n_4mainValue【公民館】&#10;有形固定資産減価償却率">
          <a:extLst>
            <a:ext uri="{FF2B5EF4-FFF2-40B4-BE49-F238E27FC236}">
              <a16:creationId xmlns:a16="http://schemas.microsoft.com/office/drawing/2014/main" id="{8EE50FE9-207A-4885-86F7-6031A6A09FD0}"/>
            </a:ext>
          </a:extLst>
        </xdr:cNvPr>
        <xdr:cNvSpPr txBox="1"/>
      </xdr:nvSpPr>
      <xdr:spPr>
        <a:xfrm>
          <a:off x="12611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a16="http://schemas.microsoft.com/office/drawing/2014/main" id="{F74F816F-43C5-45E4-B22C-19893A1EE6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a16="http://schemas.microsoft.com/office/drawing/2014/main" id="{9F9505E6-3E2E-4639-BC13-7893D6BBE1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a16="http://schemas.microsoft.com/office/drawing/2014/main" id="{ED49BAF8-26F6-4111-B97A-DEDA1278EF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a16="http://schemas.microsoft.com/office/drawing/2014/main" id="{9A7C9490-581F-4F3B-A25C-30395C364F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a16="http://schemas.microsoft.com/office/drawing/2014/main" id="{94938BB0-D68F-4109-8E18-FB57E8C22A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a16="http://schemas.microsoft.com/office/drawing/2014/main" id="{9F32F528-1DAA-447D-9403-FC05AE24D2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a16="http://schemas.microsoft.com/office/drawing/2014/main" id="{0E896834-CF5C-4C7B-B2F2-2503BA85A3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a16="http://schemas.microsoft.com/office/drawing/2014/main" id="{C7D5D694-B3AA-4626-9485-9270FFE8A1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a16="http://schemas.microsoft.com/office/drawing/2014/main" id="{82768C9A-BEF6-4E6C-A3AF-9F19B3850C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a16="http://schemas.microsoft.com/office/drawing/2014/main" id="{B379832F-9F83-400E-BAB0-2007195B7C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7" name="直線コネクタ 726">
          <a:extLst>
            <a:ext uri="{FF2B5EF4-FFF2-40B4-BE49-F238E27FC236}">
              <a16:creationId xmlns:a16="http://schemas.microsoft.com/office/drawing/2014/main" id="{83A4AECF-B046-4674-8EB4-F28ACA2073C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8" name="テキスト ボックス 727">
          <a:extLst>
            <a:ext uri="{FF2B5EF4-FFF2-40B4-BE49-F238E27FC236}">
              <a16:creationId xmlns:a16="http://schemas.microsoft.com/office/drawing/2014/main" id="{EAA65883-6A6F-49D1-8A14-5439AC498D3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9" name="直線コネクタ 728">
          <a:extLst>
            <a:ext uri="{FF2B5EF4-FFF2-40B4-BE49-F238E27FC236}">
              <a16:creationId xmlns:a16="http://schemas.microsoft.com/office/drawing/2014/main" id="{8859DFCB-8317-408D-A48C-CF39C5FED9F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0" name="テキスト ボックス 729">
          <a:extLst>
            <a:ext uri="{FF2B5EF4-FFF2-40B4-BE49-F238E27FC236}">
              <a16:creationId xmlns:a16="http://schemas.microsoft.com/office/drawing/2014/main" id="{7E6BC018-FCCD-486C-887A-033CEE3AFBA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1" name="直線コネクタ 730">
          <a:extLst>
            <a:ext uri="{FF2B5EF4-FFF2-40B4-BE49-F238E27FC236}">
              <a16:creationId xmlns:a16="http://schemas.microsoft.com/office/drawing/2014/main" id="{3B810D09-164F-49EC-889E-20E6FB6C555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2" name="テキスト ボックス 731">
          <a:extLst>
            <a:ext uri="{FF2B5EF4-FFF2-40B4-BE49-F238E27FC236}">
              <a16:creationId xmlns:a16="http://schemas.microsoft.com/office/drawing/2014/main" id="{0B473CA8-6193-4156-9332-9B4B54E13BE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3" name="直線コネクタ 732">
          <a:extLst>
            <a:ext uri="{FF2B5EF4-FFF2-40B4-BE49-F238E27FC236}">
              <a16:creationId xmlns:a16="http://schemas.microsoft.com/office/drawing/2014/main" id="{86BF9615-1215-4EB9-84E7-75F31D314BC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4" name="テキスト ボックス 733">
          <a:extLst>
            <a:ext uri="{FF2B5EF4-FFF2-40B4-BE49-F238E27FC236}">
              <a16:creationId xmlns:a16="http://schemas.microsoft.com/office/drawing/2014/main" id="{C8993CDB-54AB-4DD4-8A74-1F92F4259CA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C7186304-C672-48D6-85D2-096E2EAB0E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a:extLst>
            <a:ext uri="{FF2B5EF4-FFF2-40B4-BE49-F238E27FC236}">
              <a16:creationId xmlns:a16="http://schemas.microsoft.com/office/drawing/2014/main" id="{A0F1745B-77AC-4247-BB1D-B6B70C076A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a:extLst>
            <a:ext uri="{FF2B5EF4-FFF2-40B4-BE49-F238E27FC236}">
              <a16:creationId xmlns:a16="http://schemas.microsoft.com/office/drawing/2014/main" id="{04E9FE03-90AA-4E27-B462-1F42EB7B9D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38" name="直線コネクタ 737">
          <a:extLst>
            <a:ext uri="{FF2B5EF4-FFF2-40B4-BE49-F238E27FC236}">
              <a16:creationId xmlns:a16="http://schemas.microsoft.com/office/drawing/2014/main" id="{C431B032-DBD6-46DF-ABF3-9165CE84338F}"/>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39" name="【公民館】&#10;一人当たり面積最小値テキスト">
          <a:extLst>
            <a:ext uri="{FF2B5EF4-FFF2-40B4-BE49-F238E27FC236}">
              <a16:creationId xmlns:a16="http://schemas.microsoft.com/office/drawing/2014/main" id="{1A330302-BF3E-4374-B6CF-9368C26498B5}"/>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40" name="直線コネクタ 739">
          <a:extLst>
            <a:ext uri="{FF2B5EF4-FFF2-40B4-BE49-F238E27FC236}">
              <a16:creationId xmlns:a16="http://schemas.microsoft.com/office/drawing/2014/main" id="{8680C11C-B376-4ADB-8FAA-E1328EA16405}"/>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41" name="【公民館】&#10;一人当たり面積最大値テキスト">
          <a:extLst>
            <a:ext uri="{FF2B5EF4-FFF2-40B4-BE49-F238E27FC236}">
              <a16:creationId xmlns:a16="http://schemas.microsoft.com/office/drawing/2014/main" id="{9BFF727A-76FA-4AC6-A15E-F3EB749FA829}"/>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42" name="直線コネクタ 741">
          <a:extLst>
            <a:ext uri="{FF2B5EF4-FFF2-40B4-BE49-F238E27FC236}">
              <a16:creationId xmlns:a16="http://schemas.microsoft.com/office/drawing/2014/main" id="{FA9C6989-8CCA-4720-9577-818B266A3702}"/>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743" name="【公民館】&#10;一人当たり面積平均値テキスト">
          <a:extLst>
            <a:ext uri="{FF2B5EF4-FFF2-40B4-BE49-F238E27FC236}">
              <a16:creationId xmlns:a16="http://schemas.microsoft.com/office/drawing/2014/main" id="{6BC63F58-CEF5-4B96-8D05-3F3E563C94B6}"/>
            </a:ext>
          </a:extLst>
        </xdr:cNvPr>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44" name="フローチャート: 判断 743">
          <a:extLst>
            <a:ext uri="{FF2B5EF4-FFF2-40B4-BE49-F238E27FC236}">
              <a16:creationId xmlns:a16="http://schemas.microsoft.com/office/drawing/2014/main" id="{0068986A-C57E-4A29-8AF1-4DBE1E81100A}"/>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45" name="フローチャート: 判断 744">
          <a:extLst>
            <a:ext uri="{FF2B5EF4-FFF2-40B4-BE49-F238E27FC236}">
              <a16:creationId xmlns:a16="http://schemas.microsoft.com/office/drawing/2014/main" id="{EB205A96-769D-4B7A-AE68-7C719572AD44}"/>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46" name="フローチャート: 判断 745">
          <a:extLst>
            <a:ext uri="{FF2B5EF4-FFF2-40B4-BE49-F238E27FC236}">
              <a16:creationId xmlns:a16="http://schemas.microsoft.com/office/drawing/2014/main" id="{5BDA6860-C852-459E-9DF6-26935574F098}"/>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47" name="フローチャート: 判断 746">
          <a:extLst>
            <a:ext uri="{FF2B5EF4-FFF2-40B4-BE49-F238E27FC236}">
              <a16:creationId xmlns:a16="http://schemas.microsoft.com/office/drawing/2014/main" id="{EC756990-134E-42CD-9174-A3AB4640587C}"/>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48" name="フローチャート: 判断 747">
          <a:extLst>
            <a:ext uri="{FF2B5EF4-FFF2-40B4-BE49-F238E27FC236}">
              <a16:creationId xmlns:a16="http://schemas.microsoft.com/office/drawing/2014/main" id="{477B89FD-AC7F-46A7-9B37-8AE37EC50994}"/>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8CC85F24-BD06-42CE-BA31-FA9E28D054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DE493BA7-155E-4C10-AE53-3B599A9A05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812FBB99-A7DE-4EAA-8724-C8E8FA071C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91A166D2-C4E5-4FC6-86D0-D8525267D2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6CC5C809-2A22-44E6-956C-33C554B9A1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98552</xdr:rowOff>
    </xdr:from>
    <xdr:to>
      <xdr:col>107</xdr:col>
      <xdr:colOff>101600</xdr:colOff>
      <xdr:row>108</xdr:row>
      <xdr:rowOff>28702</xdr:rowOff>
    </xdr:to>
    <xdr:sp macro="" textlink="">
      <xdr:nvSpPr>
        <xdr:cNvPr id="754" name="楕円 753">
          <a:extLst>
            <a:ext uri="{FF2B5EF4-FFF2-40B4-BE49-F238E27FC236}">
              <a16:creationId xmlns:a16="http://schemas.microsoft.com/office/drawing/2014/main" id="{4899E6FB-BD69-40C2-B2DF-4CE6DB6AC2F7}"/>
            </a:ext>
          </a:extLst>
        </xdr:cNvPr>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100381</xdr:rowOff>
    </xdr:from>
    <xdr:to>
      <xdr:col>102</xdr:col>
      <xdr:colOff>165100</xdr:colOff>
      <xdr:row>108</xdr:row>
      <xdr:rowOff>30531</xdr:rowOff>
    </xdr:to>
    <xdr:sp macro="" textlink="">
      <xdr:nvSpPr>
        <xdr:cNvPr id="755" name="楕円 754">
          <a:extLst>
            <a:ext uri="{FF2B5EF4-FFF2-40B4-BE49-F238E27FC236}">
              <a16:creationId xmlns:a16="http://schemas.microsoft.com/office/drawing/2014/main" id="{3A683E9B-6135-4EC0-869B-C664CA2B36C6}"/>
            </a:ext>
          </a:extLst>
        </xdr:cNvPr>
        <xdr:cNvSpPr/>
      </xdr:nvSpPr>
      <xdr:spPr>
        <a:xfrm>
          <a:off x="19494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151181</xdr:rowOff>
    </xdr:to>
    <xdr:cxnSp macro="">
      <xdr:nvCxnSpPr>
        <xdr:cNvPr id="756" name="直線コネクタ 755">
          <a:extLst>
            <a:ext uri="{FF2B5EF4-FFF2-40B4-BE49-F238E27FC236}">
              <a16:creationId xmlns:a16="http://schemas.microsoft.com/office/drawing/2014/main" id="{5AEEF5EE-4BBA-4A91-B72D-0AEA157E8367}"/>
            </a:ext>
          </a:extLst>
        </xdr:cNvPr>
        <xdr:cNvCxnSpPr/>
      </xdr:nvCxnSpPr>
      <xdr:spPr>
        <a:xfrm flipV="1">
          <a:off x="19545300" y="1849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102209</xdr:rowOff>
    </xdr:from>
    <xdr:to>
      <xdr:col>98</xdr:col>
      <xdr:colOff>38100</xdr:colOff>
      <xdr:row>108</xdr:row>
      <xdr:rowOff>32359</xdr:rowOff>
    </xdr:to>
    <xdr:sp macro="" textlink="">
      <xdr:nvSpPr>
        <xdr:cNvPr id="757" name="楕円 756">
          <a:extLst>
            <a:ext uri="{FF2B5EF4-FFF2-40B4-BE49-F238E27FC236}">
              <a16:creationId xmlns:a16="http://schemas.microsoft.com/office/drawing/2014/main" id="{F9293CB8-5E97-4F77-924D-31AEA04045E5}"/>
            </a:ext>
          </a:extLst>
        </xdr:cNvPr>
        <xdr:cNvSpPr/>
      </xdr:nvSpPr>
      <xdr:spPr>
        <a:xfrm>
          <a:off x="18605500" y="18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151181</xdr:rowOff>
    </xdr:from>
    <xdr:to>
      <xdr:col>102</xdr:col>
      <xdr:colOff>114300</xdr:colOff>
      <xdr:row>107</xdr:row>
      <xdr:rowOff>153009</xdr:rowOff>
    </xdr:to>
    <xdr:cxnSp macro="">
      <xdr:nvCxnSpPr>
        <xdr:cNvPr id="758" name="直線コネクタ 757">
          <a:extLst>
            <a:ext uri="{FF2B5EF4-FFF2-40B4-BE49-F238E27FC236}">
              <a16:creationId xmlns:a16="http://schemas.microsoft.com/office/drawing/2014/main" id="{99DE634D-09A7-4047-B1F3-1E201EB0E26D}"/>
            </a:ext>
          </a:extLst>
        </xdr:cNvPr>
        <xdr:cNvCxnSpPr/>
      </xdr:nvCxnSpPr>
      <xdr:spPr>
        <a:xfrm flipV="1">
          <a:off x="18656300" y="1849633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759" name="n_1aveValue【公民館】&#10;一人当たり面積">
          <a:extLst>
            <a:ext uri="{FF2B5EF4-FFF2-40B4-BE49-F238E27FC236}">
              <a16:creationId xmlns:a16="http://schemas.microsoft.com/office/drawing/2014/main" id="{ADAE0E33-D669-42E6-A0CA-B349474BC1B7}"/>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760" name="n_2aveValue【公民館】&#10;一人当たり面積">
          <a:extLst>
            <a:ext uri="{FF2B5EF4-FFF2-40B4-BE49-F238E27FC236}">
              <a16:creationId xmlns:a16="http://schemas.microsoft.com/office/drawing/2014/main" id="{79010222-6E07-465F-ABD4-88EAAE000EBE}"/>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761" name="n_3aveValue【公民館】&#10;一人当たり面積">
          <a:extLst>
            <a:ext uri="{FF2B5EF4-FFF2-40B4-BE49-F238E27FC236}">
              <a16:creationId xmlns:a16="http://schemas.microsoft.com/office/drawing/2014/main" id="{1F3EAE78-C209-4925-A4B6-E55DBAB96200}"/>
            </a:ext>
          </a:extLst>
        </xdr:cNvPr>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762" name="n_4aveValue【公民館】&#10;一人当たり面積">
          <a:extLst>
            <a:ext uri="{FF2B5EF4-FFF2-40B4-BE49-F238E27FC236}">
              <a16:creationId xmlns:a16="http://schemas.microsoft.com/office/drawing/2014/main" id="{F8B01AD0-7988-4968-A1DF-B58DB96907AA}"/>
            </a:ext>
          </a:extLst>
        </xdr:cNvPr>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763" name="n_2mainValue【公民館】&#10;一人当たり面積">
          <a:extLst>
            <a:ext uri="{FF2B5EF4-FFF2-40B4-BE49-F238E27FC236}">
              <a16:creationId xmlns:a16="http://schemas.microsoft.com/office/drawing/2014/main" id="{2606E13A-935D-41A5-9C1B-7899137931A1}"/>
            </a:ext>
          </a:extLst>
        </xdr:cNvPr>
        <xdr:cNvSpPr txBox="1"/>
      </xdr:nvSpPr>
      <xdr:spPr>
        <a:xfrm>
          <a:off x="20199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21658</xdr:rowOff>
    </xdr:from>
    <xdr:ext cx="469744" cy="259045"/>
    <xdr:sp macro="" textlink="">
      <xdr:nvSpPr>
        <xdr:cNvPr id="764" name="n_3mainValue【公民館】&#10;一人当たり面積">
          <a:extLst>
            <a:ext uri="{FF2B5EF4-FFF2-40B4-BE49-F238E27FC236}">
              <a16:creationId xmlns:a16="http://schemas.microsoft.com/office/drawing/2014/main" id="{99FEF907-ABB3-4C53-A136-7BD7C3EBAF28}"/>
            </a:ext>
          </a:extLst>
        </xdr:cNvPr>
        <xdr:cNvSpPr txBox="1"/>
      </xdr:nvSpPr>
      <xdr:spPr>
        <a:xfrm>
          <a:off x="193104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23486</xdr:rowOff>
    </xdr:from>
    <xdr:ext cx="469744" cy="259045"/>
    <xdr:sp macro="" textlink="">
      <xdr:nvSpPr>
        <xdr:cNvPr id="765" name="n_4mainValue【公民館】&#10;一人当たり面積">
          <a:extLst>
            <a:ext uri="{FF2B5EF4-FFF2-40B4-BE49-F238E27FC236}">
              <a16:creationId xmlns:a16="http://schemas.microsoft.com/office/drawing/2014/main" id="{1C635D71-87D1-45AA-855B-A5C3E7E140CA}"/>
            </a:ext>
          </a:extLst>
        </xdr:cNvPr>
        <xdr:cNvSpPr txBox="1"/>
      </xdr:nvSpPr>
      <xdr:spPr>
        <a:xfrm>
          <a:off x="18421427" y="185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a:extLst>
            <a:ext uri="{FF2B5EF4-FFF2-40B4-BE49-F238E27FC236}">
              <a16:creationId xmlns:a16="http://schemas.microsoft.com/office/drawing/2014/main" id="{79252BDF-0B4E-41F1-BF64-71CF5415BC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a:extLst>
            <a:ext uri="{FF2B5EF4-FFF2-40B4-BE49-F238E27FC236}">
              <a16:creationId xmlns:a16="http://schemas.microsoft.com/office/drawing/2014/main" id="{C83C7B56-067E-4DDF-818A-8A881AA0D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a:extLst>
            <a:ext uri="{FF2B5EF4-FFF2-40B4-BE49-F238E27FC236}">
              <a16:creationId xmlns:a16="http://schemas.microsoft.com/office/drawing/2014/main" id="{EC10F4AA-858E-4D49-AEC6-26C4938240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２９年度の有形固定資産減価償却率を類似団体平均と比較すると、道路、橋りょう、公民館の比率は、順次更新を行ってきたことから低いものの、公営住宅、保育園、学校施設、児童館の比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公営住宅については、町営住宅長寿命化計画に基づき、国の補助金等を活用しながら順次更新を行っている。</a:t>
          </a:r>
        </a:p>
        <a:p>
          <a:r>
            <a:rPr kumimoji="1" lang="ja-JP" altLang="en-US" sz="1300">
              <a:latin typeface="ＭＳ Ｐゴシック" panose="020B0600070205080204" pitchFamily="50" charset="-128"/>
              <a:ea typeface="ＭＳ Ｐゴシック" panose="020B0600070205080204" pitchFamily="50" charset="-128"/>
            </a:rPr>
            <a:t>　保育園、学校施設、児童館については、Ｓ５２年建設（経過年数４１年）の金岡保育園、Ｓ４７年建設（経過年数４６年）の森岳小学校、Ｓ４５年建設（経過年数４８年）の琴丘中学校等、老朽化施設が増えてきている。今後、三種町公共施設等個別施設計画に基づき、計画的な維持管理に努めるとともに、学校再編を見据えながら、施設のあり方や老朽化対策の方向性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1E7AFD-E1DF-427F-A10D-8C5A85E09D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B24B69-FADD-41D7-B84A-C59FC9B548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2EC790-CE89-4EDF-836A-BA93CCEAC3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C267E4-B599-49D9-B820-489D2D063F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65B80B-C555-4C9F-9BEB-26AA59B81D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E0EF85-F266-45D0-A055-79AE0FB363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8EA721-C9F9-4EEC-934C-11856D322B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45026A-11CF-43CB-B9C5-AEB1977FF8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BC424C-2B57-4A16-93C3-6B3098DA6C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8D418B-292C-43F9-AA6E-9297764D11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DD10B6-1CE3-42A1-B101-69C856CECD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8D2007-EA4A-45BE-8B02-52E9266E4D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189EEB-C951-4AF4-8E01-559159BBF3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077E99-78B2-4509-BB30-9593A77137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34E180-2926-4BD9-9AAB-98C92CE630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87FF93-A344-4AAF-BF12-8005A84A20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86B186-07AD-4E9A-85F8-BA5A882A5D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5BB951-0301-4DC1-8AB8-EB59DAD134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7FFF0E-B8EE-4F0F-A9B0-243A0D41EE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323931-3B40-4FBF-B545-2978F81A61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B44382-0CDE-415C-BFD8-43BD04A0ED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63C209-13E9-4BAD-A982-463D8B09AC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AC5FC2-049E-4D6C-891D-016DFD4D4E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21D155-369A-45B7-B9E5-9DEC7349D2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18D680-35FE-4B27-98F0-95F1E3B078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50ED17-350E-4AD9-923F-034FBEE2CB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A2FD73-BB29-4C89-956D-D12F3D7E11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6FAB7A-40E0-4831-AFDA-B703DE8430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547F77-7A1F-4BDB-B579-54FB95A317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61715E-176A-4470-B550-FA7D05A895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01B29D-3028-444D-BA49-5C53876A9A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52F178-C943-4C73-A189-D64C6F7D21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07AB0A-BA9A-476C-BFC2-2CE3B05435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A0FA5B-9B36-4FD8-87E7-C9B29D9453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BB381A-B36E-4C23-B68F-AF4BD2B24B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C5A019-6EB2-4A0A-ABD3-391842BA68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284114-DBDC-4300-AF3F-6171192B88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03575C8-309F-4080-8DE2-A3F2B16D1E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500101-7B79-43C1-9148-8A3F98672E3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997A51-F1E9-433D-8A1A-8069698BF4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516A43A-8802-4ED5-A217-D0E0B472BE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22E7A1-DE7C-4221-8F0A-208CACDB5A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8C9C9D2-3A50-49D4-94E5-88E0761AE3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1306099-305C-414B-8E1D-378DA2BD98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A4E3EDA-396C-4CEF-A8DD-463448907A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27621B-B3D9-4422-B800-40EA373811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4083AE3-C530-44CC-BAFB-97A990E7646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17F88FF-8880-4580-85FC-16780D31BC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0CD7DF4-392B-4061-AD92-144846BF4F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1EF1AE8-F027-46AE-80C8-6B435570D3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1D2A2BF-9342-4510-AD14-EC2B9905E7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3271407-9204-42AC-9623-F253B7D635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441BC0-4387-45B6-A43A-AB988887C8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45D5709-0374-463C-8449-049A7C2B14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2B1991A-C2B3-4C08-8AFA-08174DC2A6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0BEE744-292F-4B90-9EE8-A0ED3BD801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86FE2BA-530C-45D9-8260-93913CB6C5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EEA73BD-5E75-4BC3-93E0-0A92C2A8A6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1AE1496-CE06-4192-9082-651977B15F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5FE9A15-CBF4-4D14-93B2-596DCD093B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EBF4D46-844C-4886-A6C2-CD95659BB82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F047747-E1A2-4F75-B3A5-8AD00E33EE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9F63B93-C3B1-42AC-8F27-B5551CB3FA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B3706B6-3812-48A9-96EB-B6B61A2BEEF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A8B2877-97A7-4614-9397-1FA33F5C524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4E306F8-5C7E-4D98-B829-634B4234C0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0EE7334-164B-4703-A4F5-4C06959EBE9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CBECCA5-7FCF-41E8-948F-5C42E6766E4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93CA004-1EDC-40BA-9276-D79F494943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E447336-27D1-4555-A4DD-F5B29F78FD8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1841B98-F300-41FF-A41D-C227E7290C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73" name="直線コネクタ 72">
          <a:extLst>
            <a:ext uri="{FF2B5EF4-FFF2-40B4-BE49-F238E27FC236}">
              <a16:creationId xmlns:a16="http://schemas.microsoft.com/office/drawing/2014/main" id="{96A32470-1730-4600-A08D-2800218B590F}"/>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E05965D9-731E-4FAB-A628-08F90AE1AB78}"/>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75" name="直線コネクタ 74">
          <a:extLst>
            <a:ext uri="{FF2B5EF4-FFF2-40B4-BE49-F238E27FC236}">
              <a16:creationId xmlns:a16="http://schemas.microsoft.com/office/drawing/2014/main" id="{57941886-7F36-4A3B-AA0A-0D3ACB22E4C2}"/>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5D1EDB1-79E4-4F71-84E7-7B345A4E3A22}"/>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77" name="直線コネクタ 76">
          <a:extLst>
            <a:ext uri="{FF2B5EF4-FFF2-40B4-BE49-F238E27FC236}">
              <a16:creationId xmlns:a16="http://schemas.microsoft.com/office/drawing/2014/main" id="{213E0B2F-BEA6-4AA6-95F3-599562C94ACB}"/>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01E3D8C-87F9-4246-A748-2224A766E5A8}"/>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79" name="フローチャート: 判断 78">
          <a:extLst>
            <a:ext uri="{FF2B5EF4-FFF2-40B4-BE49-F238E27FC236}">
              <a16:creationId xmlns:a16="http://schemas.microsoft.com/office/drawing/2014/main" id="{E9FDDEB4-1B56-4C5E-95F6-82D93DEE927C}"/>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80" name="フローチャート: 判断 79">
          <a:extLst>
            <a:ext uri="{FF2B5EF4-FFF2-40B4-BE49-F238E27FC236}">
              <a16:creationId xmlns:a16="http://schemas.microsoft.com/office/drawing/2014/main" id="{E6EAFBC1-E094-47FE-9EFB-E4EA59302A6E}"/>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094F0A17-74C4-4DED-889D-B12AD28E0B4C}"/>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82" name="フローチャート: 判断 81">
          <a:extLst>
            <a:ext uri="{FF2B5EF4-FFF2-40B4-BE49-F238E27FC236}">
              <a16:creationId xmlns:a16="http://schemas.microsoft.com/office/drawing/2014/main" id="{D6111FA5-41D4-4482-95DB-4990B2F36A05}"/>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83" name="フローチャート: 判断 82">
          <a:extLst>
            <a:ext uri="{FF2B5EF4-FFF2-40B4-BE49-F238E27FC236}">
              <a16:creationId xmlns:a16="http://schemas.microsoft.com/office/drawing/2014/main" id="{710EFDF7-5103-4A89-BC97-E867CBCFA9DC}"/>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DB5CD61-C4F8-4EE7-A770-AA1C4D47722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29D3623-CED2-4402-A941-75F1B5613A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2424D90-D1A8-495F-A951-85CDACAF83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725FBB7-CB9F-4178-93D2-66D860ED12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A68C24F-CC1A-44E1-ACF6-3206AD852D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156845</xdr:rowOff>
    </xdr:from>
    <xdr:to>
      <xdr:col>15</xdr:col>
      <xdr:colOff>101600</xdr:colOff>
      <xdr:row>59</xdr:row>
      <xdr:rowOff>86995</xdr:rowOff>
    </xdr:to>
    <xdr:sp macro="" textlink="">
      <xdr:nvSpPr>
        <xdr:cNvPr id="89" name="楕円 88">
          <a:extLst>
            <a:ext uri="{FF2B5EF4-FFF2-40B4-BE49-F238E27FC236}">
              <a16:creationId xmlns:a16="http://schemas.microsoft.com/office/drawing/2014/main" id="{51DE8612-CBD4-417A-B1C0-53D9EB77AC4B}"/>
            </a:ext>
          </a:extLst>
        </xdr:cNvPr>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107315</xdr:rowOff>
    </xdr:from>
    <xdr:to>
      <xdr:col>10</xdr:col>
      <xdr:colOff>165100</xdr:colOff>
      <xdr:row>59</xdr:row>
      <xdr:rowOff>37465</xdr:rowOff>
    </xdr:to>
    <xdr:sp macro="" textlink="">
      <xdr:nvSpPr>
        <xdr:cNvPr id="90" name="楕円 89">
          <a:extLst>
            <a:ext uri="{FF2B5EF4-FFF2-40B4-BE49-F238E27FC236}">
              <a16:creationId xmlns:a16="http://schemas.microsoft.com/office/drawing/2014/main" id="{34742BDB-6984-4470-A998-B35EB2C2B286}"/>
            </a:ext>
          </a:extLst>
        </xdr:cNvPr>
        <xdr:cNvSpPr/>
      </xdr:nvSpPr>
      <xdr:spPr>
        <a:xfrm>
          <a:off x="196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158115</xdr:rowOff>
    </xdr:from>
    <xdr:to>
      <xdr:col>15</xdr:col>
      <xdr:colOff>50800</xdr:colOff>
      <xdr:row>59</xdr:row>
      <xdr:rowOff>36195</xdr:rowOff>
    </xdr:to>
    <xdr:cxnSp macro="">
      <xdr:nvCxnSpPr>
        <xdr:cNvPr id="91" name="直線コネクタ 90">
          <a:extLst>
            <a:ext uri="{FF2B5EF4-FFF2-40B4-BE49-F238E27FC236}">
              <a16:creationId xmlns:a16="http://schemas.microsoft.com/office/drawing/2014/main" id="{99B87FA3-19CC-4033-9770-B239C110D88D}"/>
            </a:ext>
          </a:extLst>
        </xdr:cNvPr>
        <xdr:cNvCxnSpPr/>
      </xdr:nvCxnSpPr>
      <xdr:spPr>
        <a:xfrm>
          <a:off x="2019300" y="101022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92" name="楕円 91">
          <a:extLst>
            <a:ext uri="{FF2B5EF4-FFF2-40B4-BE49-F238E27FC236}">
              <a16:creationId xmlns:a16="http://schemas.microsoft.com/office/drawing/2014/main" id="{03F5D9D8-B4E6-4C8A-BBB3-209B186DEA92}"/>
            </a:ext>
          </a:extLst>
        </xdr:cNvPr>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58</xdr:row>
      <xdr:rowOff>158115</xdr:rowOff>
    </xdr:to>
    <xdr:cxnSp macro="">
      <xdr:nvCxnSpPr>
        <xdr:cNvPr id="93" name="直線コネクタ 92">
          <a:extLst>
            <a:ext uri="{FF2B5EF4-FFF2-40B4-BE49-F238E27FC236}">
              <a16:creationId xmlns:a16="http://schemas.microsoft.com/office/drawing/2014/main" id="{E6B31812-7BFD-4DC9-A06A-BC56582292CB}"/>
            </a:ext>
          </a:extLst>
        </xdr:cNvPr>
        <xdr:cNvCxnSpPr/>
      </xdr:nvCxnSpPr>
      <xdr:spPr>
        <a:xfrm>
          <a:off x="1130300" y="100526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94" name="n_1aveValue【体育館・プール】&#10;有形固定資産減価償却率">
          <a:extLst>
            <a:ext uri="{FF2B5EF4-FFF2-40B4-BE49-F238E27FC236}">
              <a16:creationId xmlns:a16="http://schemas.microsoft.com/office/drawing/2014/main" id="{C4A66B4B-5512-4567-80E3-CC07AB359F6F}"/>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95" name="n_2aveValue【体育館・プール】&#10;有形固定資産減価償却率">
          <a:extLst>
            <a:ext uri="{FF2B5EF4-FFF2-40B4-BE49-F238E27FC236}">
              <a16:creationId xmlns:a16="http://schemas.microsoft.com/office/drawing/2014/main" id="{D8359172-FC23-4363-BA0D-439BD29ADF15}"/>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96" name="n_3aveValue【体育館・プール】&#10;有形固定資産減価償却率">
          <a:extLst>
            <a:ext uri="{FF2B5EF4-FFF2-40B4-BE49-F238E27FC236}">
              <a16:creationId xmlns:a16="http://schemas.microsoft.com/office/drawing/2014/main" id="{567B4680-FD3B-40DB-98C4-CAB9340375F1}"/>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97" name="n_4aveValue【体育館・プール】&#10;有形固定資産減価償却率">
          <a:extLst>
            <a:ext uri="{FF2B5EF4-FFF2-40B4-BE49-F238E27FC236}">
              <a16:creationId xmlns:a16="http://schemas.microsoft.com/office/drawing/2014/main" id="{D953F994-4D55-4D52-BE85-2D88775F6369}"/>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98" name="n_2mainValue【体育館・プール】&#10;有形固定資産減価償却率">
          <a:extLst>
            <a:ext uri="{FF2B5EF4-FFF2-40B4-BE49-F238E27FC236}">
              <a16:creationId xmlns:a16="http://schemas.microsoft.com/office/drawing/2014/main" id="{E30EDD34-AF7A-4995-B7D4-590E3D4A8D18}"/>
            </a:ext>
          </a:extLst>
        </xdr:cNvPr>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53992</xdr:rowOff>
    </xdr:from>
    <xdr:ext cx="405111" cy="259045"/>
    <xdr:sp macro="" textlink="">
      <xdr:nvSpPr>
        <xdr:cNvPr id="99" name="n_3mainValue【体育館・プール】&#10;有形固定資産減価償却率">
          <a:extLst>
            <a:ext uri="{FF2B5EF4-FFF2-40B4-BE49-F238E27FC236}">
              <a16:creationId xmlns:a16="http://schemas.microsoft.com/office/drawing/2014/main" id="{138EA8E0-8725-4C02-91CD-2CB6AD0DC1EB}"/>
            </a:ext>
          </a:extLst>
        </xdr:cNvPr>
        <xdr:cNvSpPr txBox="1"/>
      </xdr:nvSpPr>
      <xdr:spPr>
        <a:xfrm>
          <a:off x="1816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100" name="n_4mainValue【体育館・プール】&#10;有形固定資産減価償却率">
          <a:extLst>
            <a:ext uri="{FF2B5EF4-FFF2-40B4-BE49-F238E27FC236}">
              <a16:creationId xmlns:a16="http://schemas.microsoft.com/office/drawing/2014/main" id="{0701B8B6-EF18-4F94-946D-E623C44E6C38}"/>
            </a:ext>
          </a:extLst>
        </xdr:cNvPr>
        <xdr:cNvSpPr txBox="1"/>
      </xdr:nvSpPr>
      <xdr:spPr>
        <a:xfrm>
          <a:off x="927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55F81AB-3084-4F27-9690-29FBDD1162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8C24A462-EE22-4668-9558-4250069E93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FB1E4129-2A88-495A-95C1-75D6C0918B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2BF32CA8-9DA2-4F4B-8A10-C1B8A8E336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78A4C2AB-575C-4704-94FE-289665CCB8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E072FED0-DE7D-4FC0-905C-31DB81F930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D7F766A9-CEBB-4B81-8919-295C874248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C9D4B8AD-FE2E-4116-A9E9-C237344DA1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19D53715-6FA6-4CB4-9107-89123C5B2F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295EB16-AC67-45BB-AD61-C94BF15A26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2B7A76BC-DD9F-4EDD-8BAA-481D3EE78F1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58FE8A46-2AA5-4B51-8333-C93E4D32FE7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149E52D3-179D-41F4-AF23-78699C5B6E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E6355424-7421-460C-B52D-CEBB9F2344D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F6D117B3-8604-4471-8D60-C0112858D09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A1BED1DF-42A6-4B9C-8130-5B5C3993989A}"/>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513E287D-0718-45E2-97CA-A7A303B0321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8BF33AE5-1D34-4193-9585-10872B934A2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89AE53EA-A3E5-47B5-966E-731520F704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20" name="直線コネクタ 119">
          <a:extLst>
            <a:ext uri="{FF2B5EF4-FFF2-40B4-BE49-F238E27FC236}">
              <a16:creationId xmlns:a16="http://schemas.microsoft.com/office/drawing/2014/main" id="{383BFD5D-3183-4C20-9E7D-C2FDFED45A8C}"/>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21" name="【体育館・プール】&#10;一人当たり面積最小値テキスト">
          <a:extLst>
            <a:ext uri="{FF2B5EF4-FFF2-40B4-BE49-F238E27FC236}">
              <a16:creationId xmlns:a16="http://schemas.microsoft.com/office/drawing/2014/main" id="{B4A90000-6810-47D9-8D8B-A90D52D4DD25}"/>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122" name="直線コネクタ 121">
          <a:extLst>
            <a:ext uri="{FF2B5EF4-FFF2-40B4-BE49-F238E27FC236}">
              <a16:creationId xmlns:a16="http://schemas.microsoft.com/office/drawing/2014/main" id="{A5C18C19-22EB-4D89-BBAC-6E3A959F9DF4}"/>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123" name="【体育館・プール】&#10;一人当たり面積最大値テキスト">
          <a:extLst>
            <a:ext uri="{FF2B5EF4-FFF2-40B4-BE49-F238E27FC236}">
              <a16:creationId xmlns:a16="http://schemas.microsoft.com/office/drawing/2014/main" id="{FF1E5FE4-6516-4EA5-AA7E-A6274F069B6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124" name="直線コネクタ 123">
          <a:extLst>
            <a:ext uri="{FF2B5EF4-FFF2-40B4-BE49-F238E27FC236}">
              <a16:creationId xmlns:a16="http://schemas.microsoft.com/office/drawing/2014/main" id="{E47A8188-5812-4FBE-9234-E84485D450DA}"/>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125" name="【体育館・プール】&#10;一人当たり面積平均値テキスト">
          <a:extLst>
            <a:ext uri="{FF2B5EF4-FFF2-40B4-BE49-F238E27FC236}">
              <a16:creationId xmlns:a16="http://schemas.microsoft.com/office/drawing/2014/main" id="{ECC45024-6D13-4566-B876-F1B763BECF62}"/>
            </a:ext>
          </a:extLst>
        </xdr:cNvPr>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126" name="フローチャート: 判断 125">
          <a:extLst>
            <a:ext uri="{FF2B5EF4-FFF2-40B4-BE49-F238E27FC236}">
              <a16:creationId xmlns:a16="http://schemas.microsoft.com/office/drawing/2014/main" id="{A4B24217-36C9-493B-97D8-82762FBBF323}"/>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127" name="フローチャート: 判断 126">
          <a:extLst>
            <a:ext uri="{FF2B5EF4-FFF2-40B4-BE49-F238E27FC236}">
              <a16:creationId xmlns:a16="http://schemas.microsoft.com/office/drawing/2014/main" id="{34EDA1AF-A9A7-4EDE-9D5A-C7D46B37EB3A}"/>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128" name="フローチャート: 判断 127">
          <a:extLst>
            <a:ext uri="{FF2B5EF4-FFF2-40B4-BE49-F238E27FC236}">
              <a16:creationId xmlns:a16="http://schemas.microsoft.com/office/drawing/2014/main" id="{8ACEA2EA-0673-4A85-BDDC-DF9CFB1D253F}"/>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129" name="フローチャート: 判断 128">
          <a:extLst>
            <a:ext uri="{FF2B5EF4-FFF2-40B4-BE49-F238E27FC236}">
              <a16:creationId xmlns:a16="http://schemas.microsoft.com/office/drawing/2014/main" id="{8B45C900-886A-47B0-9465-076B90921FF6}"/>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130" name="フローチャート: 判断 129">
          <a:extLst>
            <a:ext uri="{FF2B5EF4-FFF2-40B4-BE49-F238E27FC236}">
              <a16:creationId xmlns:a16="http://schemas.microsoft.com/office/drawing/2014/main" id="{4A59D005-9FE8-44E3-A3C8-666E665E5DC6}"/>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B8074AF3-8F70-433E-8397-9D8AF4914C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FBFCAC7D-FB37-47F4-A73E-6B783CD37B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0258291-AE2E-48C6-9526-39818999A9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0048CB7-4CE9-46E8-A16F-72864C0D16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3F887BB-5270-42D5-BB64-DA770FC06A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150940</xdr:rowOff>
    </xdr:from>
    <xdr:to>
      <xdr:col>46</xdr:col>
      <xdr:colOff>38100</xdr:colOff>
      <xdr:row>60</xdr:row>
      <xdr:rowOff>81090</xdr:rowOff>
    </xdr:to>
    <xdr:sp macro="" textlink="">
      <xdr:nvSpPr>
        <xdr:cNvPr id="136" name="楕円 135">
          <a:extLst>
            <a:ext uri="{FF2B5EF4-FFF2-40B4-BE49-F238E27FC236}">
              <a16:creationId xmlns:a16="http://schemas.microsoft.com/office/drawing/2014/main" id="{B54E8CF9-0498-4ACB-9643-1026C26E1B72}"/>
            </a:ext>
          </a:extLst>
        </xdr:cNvPr>
        <xdr:cNvSpPr/>
      </xdr:nvSpPr>
      <xdr:spPr>
        <a:xfrm>
          <a:off x="8699500" y="10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161227</xdr:rowOff>
    </xdr:from>
    <xdr:to>
      <xdr:col>41</xdr:col>
      <xdr:colOff>101600</xdr:colOff>
      <xdr:row>60</xdr:row>
      <xdr:rowOff>91377</xdr:rowOff>
    </xdr:to>
    <xdr:sp macro="" textlink="">
      <xdr:nvSpPr>
        <xdr:cNvPr id="137" name="楕円 136">
          <a:extLst>
            <a:ext uri="{FF2B5EF4-FFF2-40B4-BE49-F238E27FC236}">
              <a16:creationId xmlns:a16="http://schemas.microsoft.com/office/drawing/2014/main" id="{274E4A75-4B9E-4E37-8E70-92B5260FFBD1}"/>
            </a:ext>
          </a:extLst>
        </xdr:cNvPr>
        <xdr:cNvSpPr/>
      </xdr:nvSpPr>
      <xdr:spPr>
        <a:xfrm>
          <a:off x="78105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30290</xdr:rowOff>
    </xdr:from>
    <xdr:to>
      <xdr:col>45</xdr:col>
      <xdr:colOff>177800</xdr:colOff>
      <xdr:row>60</xdr:row>
      <xdr:rowOff>40577</xdr:rowOff>
    </xdr:to>
    <xdr:cxnSp macro="">
      <xdr:nvCxnSpPr>
        <xdr:cNvPr id="138" name="直線コネクタ 137">
          <a:extLst>
            <a:ext uri="{FF2B5EF4-FFF2-40B4-BE49-F238E27FC236}">
              <a16:creationId xmlns:a16="http://schemas.microsoft.com/office/drawing/2014/main" id="{1015859A-1425-4DDB-A3FE-95DFA5FAE414}"/>
            </a:ext>
          </a:extLst>
        </xdr:cNvPr>
        <xdr:cNvCxnSpPr/>
      </xdr:nvCxnSpPr>
      <xdr:spPr>
        <a:xfrm flipV="1">
          <a:off x="7861300" y="103172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xdr:rowOff>
    </xdr:from>
    <xdr:to>
      <xdr:col>36</xdr:col>
      <xdr:colOff>165100</xdr:colOff>
      <xdr:row>60</xdr:row>
      <xdr:rowOff>102806</xdr:rowOff>
    </xdr:to>
    <xdr:sp macro="" textlink="">
      <xdr:nvSpPr>
        <xdr:cNvPr id="139" name="楕円 138">
          <a:extLst>
            <a:ext uri="{FF2B5EF4-FFF2-40B4-BE49-F238E27FC236}">
              <a16:creationId xmlns:a16="http://schemas.microsoft.com/office/drawing/2014/main" id="{D9A68F25-465D-4183-9674-6742A6685813}"/>
            </a:ext>
          </a:extLst>
        </xdr:cNvPr>
        <xdr:cNvSpPr/>
      </xdr:nvSpPr>
      <xdr:spPr>
        <a:xfrm>
          <a:off x="6921500" y="102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40577</xdr:rowOff>
    </xdr:from>
    <xdr:to>
      <xdr:col>41</xdr:col>
      <xdr:colOff>50800</xdr:colOff>
      <xdr:row>60</xdr:row>
      <xdr:rowOff>52006</xdr:rowOff>
    </xdr:to>
    <xdr:cxnSp macro="">
      <xdr:nvCxnSpPr>
        <xdr:cNvPr id="140" name="直線コネクタ 139">
          <a:extLst>
            <a:ext uri="{FF2B5EF4-FFF2-40B4-BE49-F238E27FC236}">
              <a16:creationId xmlns:a16="http://schemas.microsoft.com/office/drawing/2014/main" id="{CFB5FD46-3BB1-450D-AA64-4AC47942ADE5}"/>
            </a:ext>
          </a:extLst>
        </xdr:cNvPr>
        <xdr:cNvCxnSpPr/>
      </xdr:nvCxnSpPr>
      <xdr:spPr>
        <a:xfrm flipV="1">
          <a:off x="6972300" y="1032757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141" name="n_1aveValue【体育館・プール】&#10;一人当たり面積">
          <a:extLst>
            <a:ext uri="{FF2B5EF4-FFF2-40B4-BE49-F238E27FC236}">
              <a16:creationId xmlns:a16="http://schemas.microsoft.com/office/drawing/2014/main" id="{03D8D77D-97BD-4C3F-B90D-5428004F037D}"/>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128223</xdr:rowOff>
    </xdr:from>
    <xdr:ext cx="469744" cy="259045"/>
    <xdr:sp macro="" textlink="">
      <xdr:nvSpPr>
        <xdr:cNvPr id="142" name="n_2aveValue【体育館・プール】&#10;一人当たり面積">
          <a:extLst>
            <a:ext uri="{FF2B5EF4-FFF2-40B4-BE49-F238E27FC236}">
              <a16:creationId xmlns:a16="http://schemas.microsoft.com/office/drawing/2014/main" id="{F1B23F28-693F-4C5F-BDED-83D9EC7F86BB}"/>
            </a:ext>
          </a:extLst>
        </xdr:cNvPr>
        <xdr:cNvSpPr txBox="1"/>
      </xdr:nvSpPr>
      <xdr:spPr>
        <a:xfrm>
          <a:off x="85154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8208</xdr:rowOff>
    </xdr:from>
    <xdr:ext cx="469744" cy="259045"/>
    <xdr:sp macro="" textlink="">
      <xdr:nvSpPr>
        <xdr:cNvPr id="143" name="n_3aveValue【体育館・プール】&#10;一人当たり面積">
          <a:extLst>
            <a:ext uri="{FF2B5EF4-FFF2-40B4-BE49-F238E27FC236}">
              <a16:creationId xmlns:a16="http://schemas.microsoft.com/office/drawing/2014/main" id="{93FFA9C8-9DD5-4F85-BF9D-997DC6A09BCB}"/>
            </a:ext>
          </a:extLst>
        </xdr:cNvPr>
        <xdr:cNvSpPr txBox="1"/>
      </xdr:nvSpPr>
      <xdr:spPr>
        <a:xfrm>
          <a:off x="7626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14495</xdr:rowOff>
    </xdr:from>
    <xdr:ext cx="469744" cy="259045"/>
    <xdr:sp macro="" textlink="">
      <xdr:nvSpPr>
        <xdr:cNvPr id="144" name="n_4aveValue【体育館・プール】&#10;一人当たり面積">
          <a:extLst>
            <a:ext uri="{FF2B5EF4-FFF2-40B4-BE49-F238E27FC236}">
              <a16:creationId xmlns:a16="http://schemas.microsoft.com/office/drawing/2014/main" id="{194D0F49-8818-44E0-8FC6-F49939A0196C}"/>
            </a:ext>
          </a:extLst>
        </xdr:cNvPr>
        <xdr:cNvSpPr txBox="1"/>
      </xdr:nvSpPr>
      <xdr:spPr>
        <a:xfrm>
          <a:off x="6737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97617</xdr:rowOff>
    </xdr:from>
    <xdr:ext cx="469744" cy="259045"/>
    <xdr:sp macro="" textlink="">
      <xdr:nvSpPr>
        <xdr:cNvPr id="145" name="n_2mainValue【体育館・プール】&#10;一人当たり面積">
          <a:extLst>
            <a:ext uri="{FF2B5EF4-FFF2-40B4-BE49-F238E27FC236}">
              <a16:creationId xmlns:a16="http://schemas.microsoft.com/office/drawing/2014/main" id="{7C916FA8-368D-4267-B113-B13808809AB7}"/>
            </a:ext>
          </a:extLst>
        </xdr:cNvPr>
        <xdr:cNvSpPr txBox="1"/>
      </xdr:nvSpPr>
      <xdr:spPr>
        <a:xfrm>
          <a:off x="8515427" y="100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107904</xdr:rowOff>
    </xdr:from>
    <xdr:ext cx="469744" cy="259045"/>
    <xdr:sp macro="" textlink="">
      <xdr:nvSpPr>
        <xdr:cNvPr id="146" name="n_3mainValue【体育館・プール】&#10;一人当たり面積">
          <a:extLst>
            <a:ext uri="{FF2B5EF4-FFF2-40B4-BE49-F238E27FC236}">
              <a16:creationId xmlns:a16="http://schemas.microsoft.com/office/drawing/2014/main" id="{94CDBE15-F5F4-432B-A175-34FB9F2F8E61}"/>
            </a:ext>
          </a:extLst>
        </xdr:cNvPr>
        <xdr:cNvSpPr txBox="1"/>
      </xdr:nvSpPr>
      <xdr:spPr>
        <a:xfrm>
          <a:off x="7626427" y="100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119333</xdr:rowOff>
    </xdr:from>
    <xdr:ext cx="469744" cy="259045"/>
    <xdr:sp macro="" textlink="">
      <xdr:nvSpPr>
        <xdr:cNvPr id="147" name="n_4mainValue【体育館・プール】&#10;一人当たり面積">
          <a:extLst>
            <a:ext uri="{FF2B5EF4-FFF2-40B4-BE49-F238E27FC236}">
              <a16:creationId xmlns:a16="http://schemas.microsoft.com/office/drawing/2014/main" id="{4BFF814B-C988-4B37-B97B-92058C71B70E}"/>
            </a:ext>
          </a:extLst>
        </xdr:cNvPr>
        <xdr:cNvSpPr txBox="1"/>
      </xdr:nvSpPr>
      <xdr:spPr>
        <a:xfrm>
          <a:off x="6737427" y="100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2FF30063-FA23-435C-8807-4E281B178B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BB2DB23A-89CD-4ECE-B24F-90A3610DE1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6AAD34B5-A5DF-42C6-AE84-A7C4B50610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E2FEE17F-5C47-433A-90E3-2955AFF302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7C8080D2-AC6D-4F6C-90B1-2343EBD171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A541C4CA-8359-4606-BB20-5C837785F8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662495EF-0FEA-4EC8-8BAE-080DBFC6FC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F108C7E6-0EEC-44EC-A3AE-EC6B231FEFA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E07C12C2-F339-4CC4-83EF-E9A2AA650D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B356265C-7A55-4CFF-8A93-A5A2ABC99E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038A69E3-6D6A-4264-BC0A-D290D72493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F4416F2F-8194-4A61-B79A-1B228E1FD3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16944A2A-A62E-4A6C-8C9B-66E12AE78B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B10BFE26-1DED-46A5-92B3-0A163BDFD0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AEE0954F-BD48-40D3-A07F-392A7E155C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14D3F66C-0AE1-485F-9051-D8502E22112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1820A304-1D00-441E-9618-928D4C1113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FA9346FF-381C-467E-9B3B-2E79B99027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44781182-6023-4609-8D57-B54DD9E092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BCB26DCB-52E3-4131-B181-51F7702AB9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E916B17D-0CF2-4BF1-97F9-AE295D0694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23DD2558-3A8D-4A29-AE06-A7A33911AE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0D6C4684-AD1D-4951-A5B6-3108B8ACD1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AB64C12E-4E18-4344-942F-BBA6A72F71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2" name="テキスト ボックス 171">
          <a:extLst>
            <a:ext uri="{FF2B5EF4-FFF2-40B4-BE49-F238E27FC236}">
              <a16:creationId xmlns:a16="http://schemas.microsoft.com/office/drawing/2014/main" id="{FC3BCCD3-4DBD-44A4-9D80-3BD1CB57B3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3" name="直線コネクタ 172">
          <a:extLst>
            <a:ext uri="{FF2B5EF4-FFF2-40B4-BE49-F238E27FC236}">
              <a16:creationId xmlns:a16="http://schemas.microsoft.com/office/drawing/2014/main" id="{15E98A57-D797-4243-8F44-623B4E343F7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4" name="テキスト ボックス 173">
          <a:extLst>
            <a:ext uri="{FF2B5EF4-FFF2-40B4-BE49-F238E27FC236}">
              <a16:creationId xmlns:a16="http://schemas.microsoft.com/office/drawing/2014/main" id="{802E9AB8-D2F8-4655-8DBE-49D073FE4F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5" name="直線コネクタ 174">
          <a:extLst>
            <a:ext uri="{FF2B5EF4-FFF2-40B4-BE49-F238E27FC236}">
              <a16:creationId xmlns:a16="http://schemas.microsoft.com/office/drawing/2014/main" id="{8A54CC2E-6C3B-4F8C-87CF-45C5C230E31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6" name="テキスト ボックス 175">
          <a:extLst>
            <a:ext uri="{FF2B5EF4-FFF2-40B4-BE49-F238E27FC236}">
              <a16:creationId xmlns:a16="http://schemas.microsoft.com/office/drawing/2014/main" id="{207AA460-01E2-4134-A601-035AE9777F9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7" name="直線コネクタ 176">
          <a:extLst>
            <a:ext uri="{FF2B5EF4-FFF2-40B4-BE49-F238E27FC236}">
              <a16:creationId xmlns:a16="http://schemas.microsoft.com/office/drawing/2014/main" id="{C98E72EF-5AD2-4374-856B-0B3077991D7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8" name="テキスト ボックス 177">
          <a:extLst>
            <a:ext uri="{FF2B5EF4-FFF2-40B4-BE49-F238E27FC236}">
              <a16:creationId xmlns:a16="http://schemas.microsoft.com/office/drawing/2014/main" id="{E6DD64E0-9A4C-43D2-BE4A-5FE144C72D3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9" name="直線コネクタ 178">
          <a:extLst>
            <a:ext uri="{FF2B5EF4-FFF2-40B4-BE49-F238E27FC236}">
              <a16:creationId xmlns:a16="http://schemas.microsoft.com/office/drawing/2014/main" id="{41EBB113-CE6A-4593-9735-D53416AEFB8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0" name="テキスト ボックス 179">
          <a:extLst>
            <a:ext uri="{FF2B5EF4-FFF2-40B4-BE49-F238E27FC236}">
              <a16:creationId xmlns:a16="http://schemas.microsoft.com/office/drawing/2014/main" id="{4BCD7767-8EEB-49E2-9FBE-5CD89D82E25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1" name="直線コネクタ 180">
          <a:extLst>
            <a:ext uri="{FF2B5EF4-FFF2-40B4-BE49-F238E27FC236}">
              <a16:creationId xmlns:a16="http://schemas.microsoft.com/office/drawing/2014/main" id="{E8684C9A-DD61-4A08-B7CE-EF9D847B349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82" name="テキスト ボックス 181">
          <a:extLst>
            <a:ext uri="{FF2B5EF4-FFF2-40B4-BE49-F238E27FC236}">
              <a16:creationId xmlns:a16="http://schemas.microsoft.com/office/drawing/2014/main" id="{D646ECA2-CEC3-4658-8983-79F6810DF0D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3" name="直線コネクタ 182">
          <a:extLst>
            <a:ext uri="{FF2B5EF4-FFF2-40B4-BE49-F238E27FC236}">
              <a16:creationId xmlns:a16="http://schemas.microsoft.com/office/drawing/2014/main" id="{89C92703-C14B-4061-94E0-55A8C99B42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84" name="テキスト ボックス 183">
          <a:extLst>
            <a:ext uri="{FF2B5EF4-FFF2-40B4-BE49-F238E27FC236}">
              <a16:creationId xmlns:a16="http://schemas.microsoft.com/office/drawing/2014/main" id="{B814D61B-95A7-4969-AEC0-C2E2A3BF0E4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5" name="【市民会館】&#10;有形固定資産減価償却率グラフ枠">
          <a:extLst>
            <a:ext uri="{FF2B5EF4-FFF2-40B4-BE49-F238E27FC236}">
              <a16:creationId xmlns:a16="http://schemas.microsoft.com/office/drawing/2014/main" id="{0212DB6F-C012-4894-9505-45E219DE12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186" name="直線コネクタ 185">
          <a:extLst>
            <a:ext uri="{FF2B5EF4-FFF2-40B4-BE49-F238E27FC236}">
              <a16:creationId xmlns:a16="http://schemas.microsoft.com/office/drawing/2014/main" id="{7107185A-0365-44CC-86D4-3A8C6420B649}"/>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187" name="【市民会館】&#10;有形固定資産減価償却率最小値テキスト">
          <a:extLst>
            <a:ext uri="{FF2B5EF4-FFF2-40B4-BE49-F238E27FC236}">
              <a16:creationId xmlns:a16="http://schemas.microsoft.com/office/drawing/2014/main" id="{8DEBC121-55B5-49D1-A6BF-AB0FCDCD1A9B}"/>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188" name="直線コネクタ 187">
          <a:extLst>
            <a:ext uri="{FF2B5EF4-FFF2-40B4-BE49-F238E27FC236}">
              <a16:creationId xmlns:a16="http://schemas.microsoft.com/office/drawing/2014/main" id="{225F678A-DF5A-4222-B955-321D55B9E324}"/>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189" name="【市民会館】&#10;有形固定資産減価償却率最大値テキスト">
          <a:extLst>
            <a:ext uri="{FF2B5EF4-FFF2-40B4-BE49-F238E27FC236}">
              <a16:creationId xmlns:a16="http://schemas.microsoft.com/office/drawing/2014/main" id="{24B4CDFF-2CFC-4090-A4DD-270871F0BC08}"/>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190" name="直線コネクタ 189">
          <a:extLst>
            <a:ext uri="{FF2B5EF4-FFF2-40B4-BE49-F238E27FC236}">
              <a16:creationId xmlns:a16="http://schemas.microsoft.com/office/drawing/2014/main" id="{208B3DA5-30AB-44EE-AA1C-0A497E25A211}"/>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191" name="【市民会館】&#10;有形固定資産減価償却率平均値テキスト">
          <a:extLst>
            <a:ext uri="{FF2B5EF4-FFF2-40B4-BE49-F238E27FC236}">
              <a16:creationId xmlns:a16="http://schemas.microsoft.com/office/drawing/2014/main" id="{DD4F2216-BBEB-4185-8D96-366D15AC338A}"/>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192" name="フローチャート: 判断 191">
          <a:extLst>
            <a:ext uri="{FF2B5EF4-FFF2-40B4-BE49-F238E27FC236}">
              <a16:creationId xmlns:a16="http://schemas.microsoft.com/office/drawing/2014/main" id="{C5534EEA-071A-4617-A826-B166C24D0A66}"/>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193" name="フローチャート: 判断 192">
          <a:extLst>
            <a:ext uri="{FF2B5EF4-FFF2-40B4-BE49-F238E27FC236}">
              <a16:creationId xmlns:a16="http://schemas.microsoft.com/office/drawing/2014/main" id="{FF42AC53-A46C-4908-9E82-2F5E2A68B80C}"/>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194" name="フローチャート: 判断 193">
          <a:extLst>
            <a:ext uri="{FF2B5EF4-FFF2-40B4-BE49-F238E27FC236}">
              <a16:creationId xmlns:a16="http://schemas.microsoft.com/office/drawing/2014/main" id="{D9D3EC41-9D5B-4219-8580-94DED73F2AEB}"/>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195" name="フローチャート: 判断 194">
          <a:extLst>
            <a:ext uri="{FF2B5EF4-FFF2-40B4-BE49-F238E27FC236}">
              <a16:creationId xmlns:a16="http://schemas.microsoft.com/office/drawing/2014/main" id="{99DF0685-75C9-4BA8-8866-F98A06B85CF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196" name="フローチャート: 判断 195">
          <a:extLst>
            <a:ext uri="{FF2B5EF4-FFF2-40B4-BE49-F238E27FC236}">
              <a16:creationId xmlns:a16="http://schemas.microsoft.com/office/drawing/2014/main" id="{C638C356-AA81-4C72-A485-171386B546E5}"/>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9F26CB36-A443-4525-95B5-5627E1D2F29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AAB95662-9027-45E8-87B8-20A314F79FF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E38B0504-9679-4E4B-ABB1-34DBEB732E6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F214AD03-32C1-4DF8-99A0-0AE6E75A6A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AF79358A-7D8E-4629-8F85-B8CA6AC4455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02" name="楕円 201">
          <a:extLst>
            <a:ext uri="{FF2B5EF4-FFF2-40B4-BE49-F238E27FC236}">
              <a16:creationId xmlns:a16="http://schemas.microsoft.com/office/drawing/2014/main" id="{98023F50-79AD-4B00-B5C0-88BF57715A05}"/>
            </a:ext>
          </a:extLst>
        </xdr:cNvPr>
        <xdr:cNvSpPr/>
      </xdr:nvSpPr>
      <xdr:spPr>
        <a:xfrm>
          <a:off x="2857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160274</xdr:rowOff>
    </xdr:from>
    <xdr:to>
      <xdr:col>10</xdr:col>
      <xdr:colOff>165100</xdr:colOff>
      <xdr:row>104</xdr:row>
      <xdr:rowOff>90424</xdr:rowOff>
    </xdr:to>
    <xdr:sp macro="" textlink="">
      <xdr:nvSpPr>
        <xdr:cNvPr id="203" name="楕円 202">
          <a:extLst>
            <a:ext uri="{FF2B5EF4-FFF2-40B4-BE49-F238E27FC236}">
              <a16:creationId xmlns:a16="http://schemas.microsoft.com/office/drawing/2014/main" id="{E2A785D7-FED0-4FC9-85C8-79FF9F7CA197}"/>
            </a:ext>
          </a:extLst>
        </xdr:cNvPr>
        <xdr:cNvSpPr/>
      </xdr:nvSpPr>
      <xdr:spPr>
        <a:xfrm>
          <a:off x="1968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39624</xdr:rowOff>
    </xdr:from>
    <xdr:to>
      <xdr:col>15</xdr:col>
      <xdr:colOff>50800</xdr:colOff>
      <xdr:row>104</xdr:row>
      <xdr:rowOff>94487</xdr:rowOff>
    </xdr:to>
    <xdr:cxnSp macro="">
      <xdr:nvCxnSpPr>
        <xdr:cNvPr id="204" name="直線コネクタ 203">
          <a:extLst>
            <a:ext uri="{FF2B5EF4-FFF2-40B4-BE49-F238E27FC236}">
              <a16:creationId xmlns:a16="http://schemas.microsoft.com/office/drawing/2014/main" id="{247FF2D5-F1D1-4F9D-9254-74A648FEE3FF}"/>
            </a:ext>
          </a:extLst>
        </xdr:cNvPr>
        <xdr:cNvCxnSpPr/>
      </xdr:nvCxnSpPr>
      <xdr:spPr>
        <a:xfrm>
          <a:off x="2019300" y="178704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109982</xdr:rowOff>
    </xdr:from>
    <xdr:to>
      <xdr:col>6</xdr:col>
      <xdr:colOff>38100</xdr:colOff>
      <xdr:row>104</xdr:row>
      <xdr:rowOff>40132</xdr:rowOff>
    </xdr:to>
    <xdr:sp macro="" textlink="">
      <xdr:nvSpPr>
        <xdr:cNvPr id="205" name="楕円 204">
          <a:extLst>
            <a:ext uri="{FF2B5EF4-FFF2-40B4-BE49-F238E27FC236}">
              <a16:creationId xmlns:a16="http://schemas.microsoft.com/office/drawing/2014/main" id="{FA429106-A5F1-41CB-A9B8-6EE4D118D143}"/>
            </a:ext>
          </a:extLst>
        </xdr:cNvPr>
        <xdr:cNvSpPr/>
      </xdr:nvSpPr>
      <xdr:spPr>
        <a:xfrm>
          <a:off x="1079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160782</xdr:rowOff>
    </xdr:from>
    <xdr:to>
      <xdr:col>10</xdr:col>
      <xdr:colOff>114300</xdr:colOff>
      <xdr:row>104</xdr:row>
      <xdr:rowOff>39624</xdr:rowOff>
    </xdr:to>
    <xdr:cxnSp macro="">
      <xdr:nvCxnSpPr>
        <xdr:cNvPr id="206" name="直線コネクタ 205">
          <a:extLst>
            <a:ext uri="{FF2B5EF4-FFF2-40B4-BE49-F238E27FC236}">
              <a16:creationId xmlns:a16="http://schemas.microsoft.com/office/drawing/2014/main" id="{95F83681-36DD-4414-8449-D018330D2420}"/>
            </a:ext>
          </a:extLst>
        </xdr:cNvPr>
        <xdr:cNvCxnSpPr/>
      </xdr:nvCxnSpPr>
      <xdr:spPr>
        <a:xfrm>
          <a:off x="1130300" y="178201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90949</xdr:rowOff>
    </xdr:from>
    <xdr:ext cx="405111" cy="259045"/>
    <xdr:sp macro="" textlink="">
      <xdr:nvSpPr>
        <xdr:cNvPr id="207" name="n_1aveValue【市民会館】&#10;有形固定資産減価償却率">
          <a:extLst>
            <a:ext uri="{FF2B5EF4-FFF2-40B4-BE49-F238E27FC236}">
              <a16:creationId xmlns:a16="http://schemas.microsoft.com/office/drawing/2014/main" id="{30CD4C75-AD1B-446D-AB36-594D13DA7C7A}"/>
            </a:ext>
          </a:extLst>
        </xdr:cNvPr>
        <xdr:cNvSpPr txBox="1"/>
      </xdr:nvSpPr>
      <xdr:spPr>
        <a:xfrm>
          <a:off x="35820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208" name="n_2aveValue【市民会館】&#10;有形固定資産減価償却率">
          <a:extLst>
            <a:ext uri="{FF2B5EF4-FFF2-40B4-BE49-F238E27FC236}">
              <a16:creationId xmlns:a16="http://schemas.microsoft.com/office/drawing/2014/main" id="{99101A06-2A5D-4F68-A94C-1FD7E9208A88}"/>
            </a:ext>
          </a:extLst>
        </xdr:cNvPr>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104664</xdr:rowOff>
    </xdr:from>
    <xdr:ext cx="405111" cy="259045"/>
    <xdr:sp macro="" textlink="">
      <xdr:nvSpPr>
        <xdr:cNvPr id="209" name="n_3aveValue【市民会館】&#10;有形固定資産減価償却率">
          <a:extLst>
            <a:ext uri="{FF2B5EF4-FFF2-40B4-BE49-F238E27FC236}">
              <a16:creationId xmlns:a16="http://schemas.microsoft.com/office/drawing/2014/main" id="{FF6478B1-576A-4502-A3D7-9E0962169582}"/>
            </a:ext>
          </a:extLst>
        </xdr:cNvPr>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210" name="n_4aveValue【市民会館】&#10;有形固定資産減価償却率">
          <a:extLst>
            <a:ext uri="{FF2B5EF4-FFF2-40B4-BE49-F238E27FC236}">
              <a16:creationId xmlns:a16="http://schemas.microsoft.com/office/drawing/2014/main" id="{451F04DD-5208-4D04-ABDF-9B388DBC84AD}"/>
            </a:ext>
          </a:extLst>
        </xdr:cNvPr>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136414</xdr:rowOff>
    </xdr:from>
    <xdr:ext cx="405111" cy="259045"/>
    <xdr:sp macro="" textlink="">
      <xdr:nvSpPr>
        <xdr:cNvPr id="211" name="n_2mainValue【市民会館】&#10;有形固定資産減価償却率">
          <a:extLst>
            <a:ext uri="{FF2B5EF4-FFF2-40B4-BE49-F238E27FC236}">
              <a16:creationId xmlns:a16="http://schemas.microsoft.com/office/drawing/2014/main" id="{A77DD423-105B-4F2A-AA4A-17D531408960}"/>
            </a:ext>
          </a:extLst>
        </xdr:cNvPr>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81551</xdr:rowOff>
    </xdr:from>
    <xdr:ext cx="405111" cy="259045"/>
    <xdr:sp macro="" textlink="">
      <xdr:nvSpPr>
        <xdr:cNvPr id="212" name="n_3mainValue【市民会館】&#10;有形固定資産減価償却率">
          <a:extLst>
            <a:ext uri="{FF2B5EF4-FFF2-40B4-BE49-F238E27FC236}">
              <a16:creationId xmlns:a16="http://schemas.microsoft.com/office/drawing/2014/main" id="{34ABC1BC-69E1-4D50-AD34-B591D3A048C8}"/>
            </a:ext>
          </a:extLst>
        </xdr:cNvPr>
        <xdr:cNvSpPr txBox="1"/>
      </xdr:nvSpPr>
      <xdr:spPr>
        <a:xfrm>
          <a:off x="18167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56659</xdr:rowOff>
    </xdr:from>
    <xdr:ext cx="405111" cy="259045"/>
    <xdr:sp macro="" textlink="">
      <xdr:nvSpPr>
        <xdr:cNvPr id="213" name="n_4mainValue【市民会館】&#10;有形固定資産減価償却率">
          <a:extLst>
            <a:ext uri="{FF2B5EF4-FFF2-40B4-BE49-F238E27FC236}">
              <a16:creationId xmlns:a16="http://schemas.microsoft.com/office/drawing/2014/main" id="{2631B47D-9FE2-457E-9F8F-B7CD5FE79997}"/>
            </a:ext>
          </a:extLst>
        </xdr:cNvPr>
        <xdr:cNvSpPr txBox="1"/>
      </xdr:nvSpPr>
      <xdr:spPr>
        <a:xfrm>
          <a:off x="927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4" name="正方形/長方形 213">
          <a:extLst>
            <a:ext uri="{FF2B5EF4-FFF2-40B4-BE49-F238E27FC236}">
              <a16:creationId xmlns:a16="http://schemas.microsoft.com/office/drawing/2014/main" id="{A338D630-110D-4462-85DA-5D9206A436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5" name="正方形/長方形 214">
          <a:extLst>
            <a:ext uri="{FF2B5EF4-FFF2-40B4-BE49-F238E27FC236}">
              <a16:creationId xmlns:a16="http://schemas.microsoft.com/office/drawing/2014/main" id="{2518219A-DFE5-4AF0-AC66-B51ED4592C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6" name="正方形/長方形 215">
          <a:extLst>
            <a:ext uri="{FF2B5EF4-FFF2-40B4-BE49-F238E27FC236}">
              <a16:creationId xmlns:a16="http://schemas.microsoft.com/office/drawing/2014/main" id="{1E29A3FD-DA3C-4F76-B92C-9F86933305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7" name="正方形/長方形 216">
          <a:extLst>
            <a:ext uri="{FF2B5EF4-FFF2-40B4-BE49-F238E27FC236}">
              <a16:creationId xmlns:a16="http://schemas.microsoft.com/office/drawing/2014/main" id="{8F642968-FFC0-46EF-8C9F-C7EBC612A3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8" name="正方形/長方形 217">
          <a:extLst>
            <a:ext uri="{FF2B5EF4-FFF2-40B4-BE49-F238E27FC236}">
              <a16:creationId xmlns:a16="http://schemas.microsoft.com/office/drawing/2014/main" id="{456516CE-6EAC-4CCF-A896-9D38B03EB91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9" name="正方形/長方形 218">
          <a:extLst>
            <a:ext uri="{FF2B5EF4-FFF2-40B4-BE49-F238E27FC236}">
              <a16:creationId xmlns:a16="http://schemas.microsoft.com/office/drawing/2014/main" id="{6A3049F3-1908-4E46-81F2-07B3F9461A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0" name="正方形/長方形 219">
          <a:extLst>
            <a:ext uri="{FF2B5EF4-FFF2-40B4-BE49-F238E27FC236}">
              <a16:creationId xmlns:a16="http://schemas.microsoft.com/office/drawing/2014/main" id="{013FF27B-359F-49AB-B3CA-A264568B40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1" name="正方形/長方形 220">
          <a:extLst>
            <a:ext uri="{FF2B5EF4-FFF2-40B4-BE49-F238E27FC236}">
              <a16:creationId xmlns:a16="http://schemas.microsoft.com/office/drawing/2014/main" id="{F1A512D9-2540-490F-978D-6E856E16FA7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2" name="テキスト ボックス 221">
          <a:extLst>
            <a:ext uri="{FF2B5EF4-FFF2-40B4-BE49-F238E27FC236}">
              <a16:creationId xmlns:a16="http://schemas.microsoft.com/office/drawing/2014/main" id="{4BA8D108-48A6-4DEF-8BA0-4525ABF290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3" name="直線コネクタ 222">
          <a:extLst>
            <a:ext uri="{FF2B5EF4-FFF2-40B4-BE49-F238E27FC236}">
              <a16:creationId xmlns:a16="http://schemas.microsoft.com/office/drawing/2014/main" id="{F2ADC5B6-BBBA-49B1-BA48-DA7022C1C30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4" name="直線コネクタ 223">
          <a:extLst>
            <a:ext uri="{FF2B5EF4-FFF2-40B4-BE49-F238E27FC236}">
              <a16:creationId xmlns:a16="http://schemas.microsoft.com/office/drawing/2014/main" id="{A9E1934E-5757-4775-95B7-DFCC6EBC55B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5" name="テキスト ボックス 224">
          <a:extLst>
            <a:ext uri="{FF2B5EF4-FFF2-40B4-BE49-F238E27FC236}">
              <a16:creationId xmlns:a16="http://schemas.microsoft.com/office/drawing/2014/main" id="{D4CAA4E8-F990-48D1-981E-0150B034597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6" name="直線コネクタ 225">
          <a:extLst>
            <a:ext uri="{FF2B5EF4-FFF2-40B4-BE49-F238E27FC236}">
              <a16:creationId xmlns:a16="http://schemas.microsoft.com/office/drawing/2014/main" id="{9A928B29-F51B-4268-A255-18609C1A3E1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7" name="テキスト ボックス 226">
          <a:extLst>
            <a:ext uri="{FF2B5EF4-FFF2-40B4-BE49-F238E27FC236}">
              <a16:creationId xmlns:a16="http://schemas.microsoft.com/office/drawing/2014/main" id="{5F99DFED-0B95-430B-9FB1-B0A1F4CE9A9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8" name="直線コネクタ 227">
          <a:extLst>
            <a:ext uri="{FF2B5EF4-FFF2-40B4-BE49-F238E27FC236}">
              <a16:creationId xmlns:a16="http://schemas.microsoft.com/office/drawing/2014/main" id="{BAA5740B-3EEE-4679-916D-072416CDD82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9" name="テキスト ボックス 228">
          <a:extLst>
            <a:ext uri="{FF2B5EF4-FFF2-40B4-BE49-F238E27FC236}">
              <a16:creationId xmlns:a16="http://schemas.microsoft.com/office/drawing/2014/main" id="{2D2EB466-0669-4D5C-AD46-BE52089317C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0" name="直線コネクタ 229">
          <a:extLst>
            <a:ext uri="{FF2B5EF4-FFF2-40B4-BE49-F238E27FC236}">
              <a16:creationId xmlns:a16="http://schemas.microsoft.com/office/drawing/2014/main" id="{5CA771AC-6530-4B49-8710-445867FF0D6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1" name="テキスト ボックス 230">
          <a:extLst>
            <a:ext uri="{FF2B5EF4-FFF2-40B4-BE49-F238E27FC236}">
              <a16:creationId xmlns:a16="http://schemas.microsoft.com/office/drawing/2014/main" id="{11E1E01B-F7B3-4AA0-8BEA-DD43136987E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2" name="直線コネクタ 231">
          <a:extLst>
            <a:ext uri="{FF2B5EF4-FFF2-40B4-BE49-F238E27FC236}">
              <a16:creationId xmlns:a16="http://schemas.microsoft.com/office/drawing/2014/main" id="{192F3871-B8B1-47B3-BACC-B305490564C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3" name="テキスト ボックス 232">
          <a:extLst>
            <a:ext uri="{FF2B5EF4-FFF2-40B4-BE49-F238E27FC236}">
              <a16:creationId xmlns:a16="http://schemas.microsoft.com/office/drawing/2014/main" id="{A392C0ED-728D-469F-8E9B-A9C01D5B33E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4" name="【市民会館】&#10;一人当たり面積グラフ枠">
          <a:extLst>
            <a:ext uri="{FF2B5EF4-FFF2-40B4-BE49-F238E27FC236}">
              <a16:creationId xmlns:a16="http://schemas.microsoft.com/office/drawing/2014/main" id="{1F749A50-54FB-466B-87CC-5002CB4063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235" name="直線コネクタ 234">
          <a:extLst>
            <a:ext uri="{FF2B5EF4-FFF2-40B4-BE49-F238E27FC236}">
              <a16:creationId xmlns:a16="http://schemas.microsoft.com/office/drawing/2014/main" id="{8493776A-BFA0-4B1B-A8CE-6DB330F5F2AD}"/>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236" name="【市民会館】&#10;一人当たり面積最小値テキスト">
          <a:extLst>
            <a:ext uri="{FF2B5EF4-FFF2-40B4-BE49-F238E27FC236}">
              <a16:creationId xmlns:a16="http://schemas.microsoft.com/office/drawing/2014/main" id="{67741C14-94A4-4C0A-9D0B-18CADDE808A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237" name="直線コネクタ 236">
          <a:extLst>
            <a:ext uri="{FF2B5EF4-FFF2-40B4-BE49-F238E27FC236}">
              <a16:creationId xmlns:a16="http://schemas.microsoft.com/office/drawing/2014/main" id="{8E381A9B-BD17-4CFF-8B00-28B266793982}"/>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238" name="【市民会館】&#10;一人当たり面積最大値テキスト">
          <a:extLst>
            <a:ext uri="{FF2B5EF4-FFF2-40B4-BE49-F238E27FC236}">
              <a16:creationId xmlns:a16="http://schemas.microsoft.com/office/drawing/2014/main" id="{75B6B3D8-9144-404D-B855-567987D0A1C4}"/>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239" name="直線コネクタ 238">
          <a:extLst>
            <a:ext uri="{FF2B5EF4-FFF2-40B4-BE49-F238E27FC236}">
              <a16:creationId xmlns:a16="http://schemas.microsoft.com/office/drawing/2014/main" id="{6EA0DB9F-929B-42F6-8423-F1848EF6E1B9}"/>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240" name="【市民会館】&#10;一人当たり面積平均値テキスト">
          <a:extLst>
            <a:ext uri="{FF2B5EF4-FFF2-40B4-BE49-F238E27FC236}">
              <a16:creationId xmlns:a16="http://schemas.microsoft.com/office/drawing/2014/main" id="{6A362400-F15E-457E-A28F-C6044DCDA5FC}"/>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41" name="フローチャート: 判断 240">
          <a:extLst>
            <a:ext uri="{FF2B5EF4-FFF2-40B4-BE49-F238E27FC236}">
              <a16:creationId xmlns:a16="http://schemas.microsoft.com/office/drawing/2014/main" id="{37336D9C-AA5B-46FC-AD34-C031E615D254}"/>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242" name="フローチャート: 判断 241">
          <a:extLst>
            <a:ext uri="{FF2B5EF4-FFF2-40B4-BE49-F238E27FC236}">
              <a16:creationId xmlns:a16="http://schemas.microsoft.com/office/drawing/2014/main" id="{9A98BC41-9A47-4C3D-B3A2-85756284D004}"/>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243" name="フローチャート: 判断 242">
          <a:extLst>
            <a:ext uri="{FF2B5EF4-FFF2-40B4-BE49-F238E27FC236}">
              <a16:creationId xmlns:a16="http://schemas.microsoft.com/office/drawing/2014/main" id="{3D587236-0858-461F-9498-96D9CD416FFE}"/>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244" name="フローチャート: 判断 243">
          <a:extLst>
            <a:ext uri="{FF2B5EF4-FFF2-40B4-BE49-F238E27FC236}">
              <a16:creationId xmlns:a16="http://schemas.microsoft.com/office/drawing/2014/main" id="{BE596705-179A-48C5-994C-43A151A187C6}"/>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245" name="フローチャート: 判断 244">
          <a:extLst>
            <a:ext uri="{FF2B5EF4-FFF2-40B4-BE49-F238E27FC236}">
              <a16:creationId xmlns:a16="http://schemas.microsoft.com/office/drawing/2014/main" id="{4F6F187E-F507-429A-A575-E1AA7E855FC9}"/>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89CFB15-5B74-4AD9-B499-8FC7C9F9D37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1F8BD1B7-4B58-4AD2-9490-DCB477EB876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3D500AD1-6DDA-4140-9042-23F6C1F9CA2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C23F9EB7-329F-449B-BF1F-4218D8ABE73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B7D7CAFD-6B5C-4EBB-9803-6A03E03CE0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153415</xdr:rowOff>
    </xdr:from>
    <xdr:to>
      <xdr:col>46</xdr:col>
      <xdr:colOff>38100</xdr:colOff>
      <xdr:row>107</xdr:row>
      <xdr:rowOff>83565</xdr:rowOff>
    </xdr:to>
    <xdr:sp macro="" textlink="">
      <xdr:nvSpPr>
        <xdr:cNvPr id="251" name="楕円 250">
          <a:extLst>
            <a:ext uri="{FF2B5EF4-FFF2-40B4-BE49-F238E27FC236}">
              <a16:creationId xmlns:a16="http://schemas.microsoft.com/office/drawing/2014/main" id="{47333F1B-686E-4D75-94CA-B5B7EF9D2E11}"/>
            </a:ext>
          </a:extLst>
        </xdr:cNvPr>
        <xdr:cNvSpPr/>
      </xdr:nvSpPr>
      <xdr:spPr>
        <a:xfrm>
          <a:off x="8699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157987</xdr:rowOff>
    </xdr:from>
    <xdr:to>
      <xdr:col>41</xdr:col>
      <xdr:colOff>101600</xdr:colOff>
      <xdr:row>107</xdr:row>
      <xdr:rowOff>88137</xdr:rowOff>
    </xdr:to>
    <xdr:sp macro="" textlink="">
      <xdr:nvSpPr>
        <xdr:cNvPr id="252" name="楕円 251">
          <a:extLst>
            <a:ext uri="{FF2B5EF4-FFF2-40B4-BE49-F238E27FC236}">
              <a16:creationId xmlns:a16="http://schemas.microsoft.com/office/drawing/2014/main" id="{FD4D0D81-E34F-4861-B033-72573C17D1A6}"/>
            </a:ext>
          </a:extLst>
        </xdr:cNvPr>
        <xdr:cNvSpPr/>
      </xdr:nvSpPr>
      <xdr:spPr>
        <a:xfrm>
          <a:off x="7810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32765</xdr:rowOff>
    </xdr:from>
    <xdr:to>
      <xdr:col>45</xdr:col>
      <xdr:colOff>177800</xdr:colOff>
      <xdr:row>107</xdr:row>
      <xdr:rowOff>37337</xdr:rowOff>
    </xdr:to>
    <xdr:cxnSp macro="">
      <xdr:nvCxnSpPr>
        <xdr:cNvPr id="253" name="直線コネクタ 252">
          <a:extLst>
            <a:ext uri="{FF2B5EF4-FFF2-40B4-BE49-F238E27FC236}">
              <a16:creationId xmlns:a16="http://schemas.microsoft.com/office/drawing/2014/main" id="{FB53B877-92FC-45D5-8C0B-EDA98B8DE1B4}"/>
            </a:ext>
          </a:extLst>
        </xdr:cNvPr>
        <xdr:cNvCxnSpPr/>
      </xdr:nvCxnSpPr>
      <xdr:spPr>
        <a:xfrm flipV="1">
          <a:off x="7861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254" name="楕円 253">
          <a:extLst>
            <a:ext uri="{FF2B5EF4-FFF2-40B4-BE49-F238E27FC236}">
              <a16:creationId xmlns:a16="http://schemas.microsoft.com/office/drawing/2014/main" id="{956592DE-2E15-4578-844A-8E6AA202D382}"/>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37337</xdr:rowOff>
    </xdr:from>
    <xdr:to>
      <xdr:col>41</xdr:col>
      <xdr:colOff>50800</xdr:colOff>
      <xdr:row>107</xdr:row>
      <xdr:rowOff>41911</xdr:rowOff>
    </xdr:to>
    <xdr:cxnSp macro="">
      <xdr:nvCxnSpPr>
        <xdr:cNvPr id="255" name="直線コネクタ 254">
          <a:extLst>
            <a:ext uri="{FF2B5EF4-FFF2-40B4-BE49-F238E27FC236}">
              <a16:creationId xmlns:a16="http://schemas.microsoft.com/office/drawing/2014/main" id="{BCDAE775-5125-4E8E-B59C-FD5A374A596F}"/>
            </a:ext>
          </a:extLst>
        </xdr:cNvPr>
        <xdr:cNvCxnSpPr/>
      </xdr:nvCxnSpPr>
      <xdr:spPr>
        <a:xfrm flipV="1">
          <a:off x="6972300" y="1838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256" name="n_1aveValue【市民会館】&#10;一人当たり面積">
          <a:extLst>
            <a:ext uri="{FF2B5EF4-FFF2-40B4-BE49-F238E27FC236}">
              <a16:creationId xmlns:a16="http://schemas.microsoft.com/office/drawing/2014/main" id="{9544F13C-F1EE-4496-9316-A7D6DF5FC1E5}"/>
            </a:ext>
          </a:extLst>
        </xdr:cNvPr>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257" name="n_2aveValue【市民会館】&#10;一人当たり面積">
          <a:extLst>
            <a:ext uri="{FF2B5EF4-FFF2-40B4-BE49-F238E27FC236}">
              <a16:creationId xmlns:a16="http://schemas.microsoft.com/office/drawing/2014/main" id="{7EDBDF09-E474-4A2D-BB7E-EAFFAD1C418E}"/>
            </a:ext>
          </a:extLst>
        </xdr:cNvPr>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258" name="n_3aveValue【市民会館】&#10;一人当たり面積">
          <a:extLst>
            <a:ext uri="{FF2B5EF4-FFF2-40B4-BE49-F238E27FC236}">
              <a16:creationId xmlns:a16="http://schemas.microsoft.com/office/drawing/2014/main" id="{C5A48775-86A2-43F0-9984-B81EECC1A104}"/>
            </a:ext>
          </a:extLst>
        </xdr:cNvPr>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259" name="n_4aveValue【市民会館】&#10;一人当たり面積">
          <a:extLst>
            <a:ext uri="{FF2B5EF4-FFF2-40B4-BE49-F238E27FC236}">
              <a16:creationId xmlns:a16="http://schemas.microsoft.com/office/drawing/2014/main" id="{EE65A9FD-C45D-4551-80A8-9D1C085FADE1}"/>
            </a:ext>
          </a:extLst>
        </xdr:cNvPr>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74692</xdr:rowOff>
    </xdr:from>
    <xdr:ext cx="469744" cy="259045"/>
    <xdr:sp macro="" textlink="">
      <xdr:nvSpPr>
        <xdr:cNvPr id="260" name="n_2mainValue【市民会館】&#10;一人当たり面積">
          <a:extLst>
            <a:ext uri="{FF2B5EF4-FFF2-40B4-BE49-F238E27FC236}">
              <a16:creationId xmlns:a16="http://schemas.microsoft.com/office/drawing/2014/main" id="{C34EDFB1-7C6F-439D-8A77-7FA685988045}"/>
            </a:ext>
          </a:extLst>
        </xdr:cNvPr>
        <xdr:cNvSpPr txBox="1"/>
      </xdr:nvSpPr>
      <xdr:spPr>
        <a:xfrm>
          <a:off x="8515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79264</xdr:rowOff>
    </xdr:from>
    <xdr:ext cx="469744" cy="259045"/>
    <xdr:sp macro="" textlink="">
      <xdr:nvSpPr>
        <xdr:cNvPr id="261" name="n_3mainValue【市民会館】&#10;一人当たり面積">
          <a:extLst>
            <a:ext uri="{FF2B5EF4-FFF2-40B4-BE49-F238E27FC236}">
              <a16:creationId xmlns:a16="http://schemas.microsoft.com/office/drawing/2014/main" id="{CDB1AA4B-F558-4E0B-BA85-97BB973167C4}"/>
            </a:ext>
          </a:extLst>
        </xdr:cNvPr>
        <xdr:cNvSpPr txBox="1"/>
      </xdr:nvSpPr>
      <xdr:spPr>
        <a:xfrm>
          <a:off x="7626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262" name="n_4mainValue【市民会館】&#10;一人当たり面積">
          <a:extLst>
            <a:ext uri="{FF2B5EF4-FFF2-40B4-BE49-F238E27FC236}">
              <a16:creationId xmlns:a16="http://schemas.microsoft.com/office/drawing/2014/main" id="{C90539DC-C16A-454B-B54F-BF4315AB3B6F}"/>
            </a:ext>
          </a:extLst>
        </xdr:cNvPr>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a:extLst>
            <a:ext uri="{FF2B5EF4-FFF2-40B4-BE49-F238E27FC236}">
              <a16:creationId xmlns:a16="http://schemas.microsoft.com/office/drawing/2014/main" id="{3DDBD17D-540C-45C4-91FD-FDE1DEF679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a:extLst>
            <a:ext uri="{FF2B5EF4-FFF2-40B4-BE49-F238E27FC236}">
              <a16:creationId xmlns:a16="http://schemas.microsoft.com/office/drawing/2014/main" id="{46FC8297-66A7-4197-8C77-084130B3DB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a:extLst>
            <a:ext uri="{FF2B5EF4-FFF2-40B4-BE49-F238E27FC236}">
              <a16:creationId xmlns:a16="http://schemas.microsoft.com/office/drawing/2014/main" id="{9EBD4A02-7EA4-49B1-90E5-3743BB4D8C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a:extLst>
            <a:ext uri="{FF2B5EF4-FFF2-40B4-BE49-F238E27FC236}">
              <a16:creationId xmlns:a16="http://schemas.microsoft.com/office/drawing/2014/main" id="{4342C3B3-40A0-454D-96E5-E575E827AA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a:extLst>
            <a:ext uri="{FF2B5EF4-FFF2-40B4-BE49-F238E27FC236}">
              <a16:creationId xmlns:a16="http://schemas.microsoft.com/office/drawing/2014/main" id="{C9DA45F9-F6F3-4B88-A247-BB3D498F1F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a:extLst>
            <a:ext uri="{FF2B5EF4-FFF2-40B4-BE49-F238E27FC236}">
              <a16:creationId xmlns:a16="http://schemas.microsoft.com/office/drawing/2014/main" id="{537DEFC7-FC3E-4690-96C5-F63DB3680B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a:extLst>
            <a:ext uri="{FF2B5EF4-FFF2-40B4-BE49-F238E27FC236}">
              <a16:creationId xmlns:a16="http://schemas.microsoft.com/office/drawing/2014/main" id="{8B0BE218-E054-4A28-970D-87D700A45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a:extLst>
            <a:ext uri="{FF2B5EF4-FFF2-40B4-BE49-F238E27FC236}">
              <a16:creationId xmlns:a16="http://schemas.microsoft.com/office/drawing/2014/main" id="{6BA64B47-A724-4416-9DA0-86F4A68FEC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a:extLst>
            <a:ext uri="{FF2B5EF4-FFF2-40B4-BE49-F238E27FC236}">
              <a16:creationId xmlns:a16="http://schemas.microsoft.com/office/drawing/2014/main" id="{A99F4645-6F40-4837-8399-9F564691DA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a:extLst>
            <a:ext uri="{FF2B5EF4-FFF2-40B4-BE49-F238E27FC236}">
              <a16:creationId xmlns:a16="http://schemas.microsoft.com/office/drawing/2014/main" id="{16C50422-074D-4107-89E3-AE451F2912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3" name="テキスト ボックス 272">
          <a:extLst>
            <a:ext uri="{FF2B5EF4-FFF2-40B4-BE49-F238E27FC236}">
              <a16:creationId xmlns:a16="http://schemas.microsoft.com/office/drawing/2014/main" id="{5CF138F2-1F23-4D63-BB58-3FF4956E6E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4" name="直線コネクタ 273">
          <a:extLst>
            <a:ext uri="{FF2B5EF4-FFF2-40B4-BE49-F238E27FC236}">
              <a16:creationId xmlns:a16="http://schemas.microsoft.com/office/drawing/2014/main" id="{6305DB83-662A-45D0-BCE2-93D6205FEB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5" name="テキスト ボックス 274">
          <a:extLst>
            <a:ext uri="{FF2B5EF4-FFF2-40B4-BE49-F238E27FC236}">
              <a16:creationId xmlns:a16="http://schemas.microsoft.com/office/drawing/2014/main" id="{C1FCAFEF-C94A-44AD-A32F-EC0CD5B2D9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6" name="直線コネクタ 275">
          <a:extLst>
            <a:ext uri="{FF2B5EF4-FFF2-40B4-BE49-F238E27FC236}">
              <a16:creationId xmlns:a16="http://schemas.microsoft.com/office/drawing/2014/main" id="{38007973-405B-464B-9D04-2404EA5B7E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7" name="テキスト ボックス 276">
          <a:extLst>
            <a:ext uri="{FF2B5EF4-FFF2-40B4-BE49-F238E27FC236}">
              <a16:creationId xmlns:a16="http://schemas.microsoft.com/office/drawing/2014/main" id="{438A42C9-E66B-4F10-9F7D-9A0E80B815C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8" name="直線コネクタ 277">
          <a:extLst>
            <a:ext uri="{FF2B5EF4-FFF2-40B4-BE49-F238E27FC236}">
              <a16:creationId xmlns:a16="http://schemas.microsoft.com/office/drawing/2014/main" id="{73E04CC6-D880-4B96-8DDF-F5B33F7B13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9" name="テキスト ボックス 278">
          <a:extLst>
            <a:ext uri="{FF2B5EF4-FFF2-40B4-BE49-F238E27FC236}">
              <a16:creationId xmlns:a16="http://schemas.microsoft.com/office/drawing/2014/main" id="{AA63E0BB-5765-4F6E-A086-B1ABB771D7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0" name="直線コネクタ 279">
          <a:extLst>
            <a:ext uri="{FF2B5EF4-FFF2-40B4-BE49-F238E27FC236}">
              <a16:creationId xmlns:a16="http://schemas.microsoft.com/office/drawing/2014/main" id="{3E628BDE-E953-4793-9C9B-1CBDFF222D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1" name="テキスト ボックス 280">
          <a:extLst>
            <a:ext uri="{FF2B5EF4-FFF2-40B4-BE49-F238E27FC236}">
              <a16:creationId xmlns:a16="http://schemas.microsoft.com/office/drawing/2014/main" id="{8D08043C-272E-40FA-8FFC-17E29792F7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2" name="直線コネクタ 281">
          <a:extLst>
            <a:ext uri="{FF2B5EF4-FFF2-40B4-BE49-F238E27FC236}">
              <a16:creationId xmlns:a16="http://schemas.microsoft.com/office/drawing/2014/main" id="{9C492EF4-2053-4E5F-AC40-37541E9828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3" name="テキスト ボックス 282">
          <a:extLst>
            <a:ext uri="{FF2B5EF4-FFF2-40B4-BE49-F238E27FC236}">
              <a16:creationId xmlns:a16="http://schemas.microsoft.com/office/drawing/2014/main" id="{FBCC54C3-1239-4F2F-A917-D4A06E09641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a:extLst>
            <a:ext uri="{FF2B5EF4-FFF2-40B4-BE49-F238E27FC236}">
              <a16:creationId xmlns:a16="http://schemas.microsoft.com/office/drawing/2014/main" id="{575CED24-481E-4735-B15C-68BB716E56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5" name="テキスト ボックス 284">
          <a:extLst>
            <a:ext uri="{FF2B5EF4-FFF2-40B4-BE49-F238E27FC236}">
              <a16:creationId xmlns:a16="http://schemas.microsoft.com/office/drawing/2014/main" id="{E71D4317-5CD2-4C09-88F7-A1F766D1F7C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a:extLst>
            <a:ext uri="{FF2B5EF4-FFF2-40B4-BE49-F238E27FC236}">
              <a16:creationId xmlns:a16="http://schemas.microsoft.com/office/drawing/2014/main" id="{CF360BCA-9B55-4A44-9CC4-8A2763B1B4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287" name="直線コネクタ 286">
          <a:extLst>
            <a:ext uri="{FF2B5EF4-FFF2-40B4-BE49-F238E27FC236}">
              <a16:creationId xmlns:a16="http://schemas.microsoft.com/office/drawing/2014/main" id="{2FD3E79E-28DE-4386-9249-192B28B3057D}"/>
            </a:ext>
          </a:extLst>
        </xdr:cNvPr>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288" name="【一般廃棄物処理施設】&#10;有形固定資産減価償却率最小値テキスト">
          <a:extLst>
            <a:ext uri="{FF2B5EF4-FFF2-40B4-BE49-F238E27FC236}">
              <a16:creationId xmlns:a16="http://schemas.microsoft.com/office/drawing/2014/main" id="{694F53CE-9971-479B-A624-079C58BFB8CF}"/>
            </a:ext>
          </a:extLst>
        </xdr:cNvPr>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289" name="直線コネクタ 288">
          <a:extLst>
            <a:ext uri="{FF2B5EF4-FFF2-40B4-BE49-F238E27FC236}">
              <a16:creationId xmlns:a16="http://schemas.microsoft.com/office/drawing/2014/main" id="{7202B9BB-6B05-410F-A406-936A9F7F1A0E}"/>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290" name="【一般廃棄物処理施設】&#10;有形固定資産減価償却率最大値テキスト">
          <a:extLst>
            <a:ext uri="{FF2B5EF4-FFF2-40B4-BE49-F238E27FC236}">
              <a16:creationId xmlns:a16="http://schemas.microsoft.com/office/drawing/2014/main" id="{DCE49F77-6AA6-4035-B37A-0A5A4A41B338}"/>
            </a:ext>
          </a:extLst>
        </xdr:cNvPr>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1" name="直線コネクタ 290">
          <a:extLst>
            <a:ext uri="{FF2B5EF4-FFF2-40B4-BE49-F238E27FC236}">
              <a16:creationId xmlns:a16="http://schemas.microsoft.com/office/drawing/2014/main" id="{7528DAA7-E283-4394-A8B5-2C4B7CD508D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292" name="【一般廃棄物処理施設】&#10;有形固定資産減価償却率平均値テキスト">
          <a:extLst>
            <a:ext uri="{FF2B5EF4-FFF2-40B4-BE49-F238E27FC236}">
              <a16:creationId xmlns:a16="http://schemas.microsoft.com/office/drawing/2014/main" id="{E80FCCC5-25FB-46E8-8B48-86984EAFDF62}"/>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293" name="フローチャート: 判断 292">
          <a:extLst>
            <a:ext uri="{FF2B5EF4-FFF2-40B4-BE49-F238E27FC236}">
              <a16:creationId xmlns:a16="http://schemas.microsoft.com/office/drawing/2014/main" id="{BA882683-43D0-4A80-A0A8-BBA0FEF88B6F}"/>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294" name="フローチャート: 判断 293">
          <a:extLst>
            <a:ext uri="{FF2B5EF4-FFF2-40B4-BE49-F238E27FC236}">
              <a16:creationId xmlns:a16="http://schemas.microsoft.com/office/drawing/2014/main" id="{FCA09783-C435-4A1D-BBD3-140FE3BE870D}"/>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95" name="フローチャート: 判断 294">
          <a:extLst>
            <a:ext uri="{FF2B5EF4-FFF2-40B4-BE49-F238E27FC236}">
              <a16:creationId xmlns:a16="http://schemas.microsoft.com/office/drawing/2014/main" id="{27E6D1BA-5D7B-4C1D-8300-3D54435444EB}"/>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296" name="フローチャート: 判断 295">
          <a:extLst>
            <a:ext uri="{FF2B5EF4-FFF2-40B4-BE49-F238E27FC236}">
              <a16:creationId xmlns:a16="http://schemas.microsoft.com/office/drawing/2014/main" id="{8AAECD8E-2913-455D-BD36-9ECCC68566EF}"/>
            </a:ext>
          </a:extLst>
        </xdr:cNvPr>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297" name="フローチャート: 判断 296">
          <a:extLst>
            <a:ext uri="{FF2B5EF4-FFF2-40B4-BE49-F238E27FC236}">
              <a16:creationId xmlns:a16="http://schemas.microsoft.com/office/drawing/2014/main" id="{2D3E210F-47EC-4A48-B690-6FBCE68B12B6}"/>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AF14E381-4B7B-4312-8B1E-0AC4614F46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3B5D476A-F5A4-400D-A198-0F2879D49F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743A9193-1EE3-4322-96D6-F291CFC133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B805406C-2AF1-4070-BE9B-0614BFC7F2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A09B8A5-B16C-4053-8E43-7C3E4FE0EF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118745</xdr:rowOff>
    </xdr:from>
    <xdr:to>
      <xdr:col>76</xdr:col>
      <xdr:colOff>165100</xdr:colOff>
      <xdr:row>39</xdr:row>
      <xdr:rowOff>48895</xdr:rowOff>
    </xdr:to>
    <xdr:sp macro="" textlink="">
      <xdr:nvSpPr>
        <xdr:cNvPr id="303" name="楕円 302">
          <a:extLst>
            <a:ext uri="{FF2B5EF4-FFF2-40B4-BE49-F238E27FC236}">
              <a16:creationId xmlns:a16="http://schemas.microsoft.com/office/drawing/2014/main" id="{D53853AE-7D4C-4D8A-BAAA-3CE50415487F}"/>
            </a:ext>
          </a:extLst>
        </xdr:cNvPr>
        <xdr:cNvSpPr/>
      </xdr:nvSpPr>
      <xdr:spPr>
        <a:xfrm>
          <a:off x="1454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86360</xdr:rowOff>
    </xdr:from>
    <xdr:to>
      <xdr:col>72</xdr:col>
      <xdr:colOff>38100</xdr:colOff>
      <xdr:row>39</xdr:row>
      <xdr:rowOff>16510</xdr:rowOff>
    </xdr:to>
    <xdr:sp macro="" textlink="">
      <xdr:nvSpPr>
        <xdr:cNvPr id="304" name="楕円 303">
          <a:extLst>
            <a:ext uri="{FF2B5EF4-FFF2-40B4-BE49-F238E27FC236}">
              <a16:creationId xmlns:a16="http://schemas.microsoft.com/office/drawing/2014/main" id="{063AA406-3539-42AF-B589-7A02465B07BD}"/>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38</xdr:row>
      <xdr:rowOff>169545</xdr:rowOff>
    </xdr:to>
    <xdr:cxnSp macro="">
      <xdr:nvCxnSpPr>
        <xdr:cNvPr id="305" name="直線コネクタ 304">
          <a:extLst>
            <a:ext uri="{FF2B5EF4-FFF2-40B4-BE49-F238E27FC236}">
              <a16:creationId xmlns:a16="http://schemas.microsoft.com/office/drawing/2014/main" id="{B1773CE4-F569-4A4E-A68E-3DB809C898C9}"/>
            </a:ext>
          </a:extLst>
        </xdr:cNvPr>
        <xdr:cNvCxnSpPr/>
      </xdr:nvCxnSpPr>
      <xdr:spPr>
        <a:xfrm>
          <a:off x="13703300" y="66522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84472</xdr:rowOff>
    </xdr:from>
    <xdr:ext cx="405111" cy="259045"/>
    <xdr:sp macro="" textlink="">
      <xdr:nvSpPr>
        <xdr:cNvPr id="306" name="n_1aveValue【一般廃棄物処理施設】&#10;有形固定資産減価償却率">
          <a:extLst>
            <a:ext uri="{FF2B5EF4-FFF2-40B4-BE49-F238E27FC236}">
              <a16:creationId xmlns:a16="http://schemas.microsoft.com/office/drawing/2014/main" id="{817C887E-4305-446D-8169-29F6B037DFF0}"/>
            </a:ext>
          </a:extLst>
        </xdr:cNvPr>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07" name="n_2aveValue【一般廃棄物処理施設】&#10;有形固定資産減価償却率">
          <a:extLst>
            <a:ext uri="{FF2B5EF4-FFF2-40B4-BE49-F238E27FC236}">
              <a16:creationId xmlns:a16="http://schemas.microsoft.com/office/drawing/2014/main" id="{5763362F-869A-4BC5-99FD-7722F8015478}"/>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308" name="n_3aveValue【一般廃棄物処理施設】&#10;有形固定資産減価償却率">
          <a:extLst>
            <a:ext uri="{FF2B5EF4-FFF2-40B4-BE49-F238E27FC236}">
              <a16:creationId xmlns:a16="http://schemas.microsoft.com/office/drawing/2014/main" id="{C380E5F8-644C-42CD-9788-94823374476E}"/>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309" name="n_4aveValue【一般廃棄物処理施設】&#10;有形固定資産減価償却率">
          <a:extLst>
            <a:ext uri="{FF2B5EF4-FFF2-40B4-BE49-F238E27FC236}">
              <a16:creationId xmlns:a16="http://schemas.microsoft.com/office/drawing/2014/main" id="{C28E1E10-1891-463D-9690-5785AE73E54A}"/>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310" name="n_2mainValue【一般廃棄物処理施設】&#10;有形固定資産減価償却率">
          <a:extLst>
            <a:ext uri="{FF2B5EF4-FFF2-40B4-BE49-F238E27FC236}">
              <a16:creationId xmlns:a16="http://schemas.microsoft.com/office/drawing/2014/main" id="{EC305EAF-925F-44D8-B2E0-4ACAA524D6D0}"/>
            </a:ext>
          </a:extLst>
        </xdr:cNvPr>
        <xdr:cNvSpPr txBox="1"/>
      </xdr:nvSpPr>
      <xdr:spPr>
        <a:xfrm>
          <a:off x="14389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311" name="n_3mainValue【一般廃棄物処理施設】&#10;有形固定資産減価償却率">
          <a:extLst>
            <a:ext uri="{FF2B5EF4-FFF2-40B4-BE49-F238E27FC236}">
              <a16:creationId xmlns:a16="http://schemas.microsoft.com/office/drawing/2014/main" id="{A6A65389-768F-4DD2-94AD-04E9AF36D8B6}"/>
            </a:ext>
          </a:extLst>
        </xdr:cNvPr>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8FD420FF-D30D-4C05-88A5-C431D08CB1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7FFCF89B-7F93-4E47-B50A-C71CD46481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C3456493-6B8C-499C-BEA9-482D5D9F70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BF5776AF-E62A-4D1C-8AAE-E27D896A3A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DA979253-425F-46FC-8502-9AAA32AAC2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1F1F6714-CFA7-4BD4-BA6B-08FF3564A1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F6F8A86A-969D-4F27-ADEB-227E247285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B2F68FDA-981B-4916-B35A-5457190124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969C0190-C07E-4F96-8447-A0C5467F74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3FDE3A2F-1CD3-4691-AD29-21ADED359F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a:extLst>
            <a:ext uri="{FF2B5EF4-FFF2-40B4-BE49-F238E27FC236}">
              <a16:creationId xmlns:a16="http://schemas.microsoft.com/office/drawing/2014/main" id="{58BC032A-552F-45F5-987E-FBE14B95869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3" name="テキスト ボックス 322">
          <a:extLst>
            <a:ext uri="{FF2B5EF4-FFF2-40B4-BE49-F238E27FC236}">
              <a16:creationId xmlns:a16="http://schemas.microsoft.com/office/drawing/2014/main" id="{624A483B-381B-4235-ABF3-712841249F3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a:extLst>
            <a:ext uri="{FF2B5EF4-FFF2-40B4-BE49-F238E27FC236}">
              <a16:creationId xmlns:a16="http://schemas.microsoft.com/office/drawing/2014/main" id="{9E9D060D-15D4-461A-8CA5-A33D3243355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5" name="テキスト ボックス 324">
          <a:extLst>
            <a:ext uri="{FF2B5EF4-FFF2-40B4-BE49-F238E27FC236}">
              <a16:creationId xmlns:a16="http://schemas.microsoft.com/office/drawing/2014/main" id="{BF8DC6D5-AF68-44D1-BE1F-C987D8644CD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a:extLst>
            <a:ext uri="{FF2B5EF4-FFF2-40B4-BE49-F238E27FC236}">
              <a16:creationId xmlns:a16="http://schemas.microsoft.com/office/drawing/2014/main" id="{A609B14F-DD71-42F2-AE66-D30BBAC0E2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7" name="テキスト ボックス 326">
          <a:extLst>
            <a:ext uri="{FF2B5EF4-FFF2-40B4-BE49-F238E27FC236}">
              <a16:creationId xmlns:a16="http://schemas.microsoft.com/office/drawing/2014/main" id="{EAC01973-C206-4CD0-82BE-DCDD2A1057E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a:extLst>
            <a:ext uri="{FF2B5EF4-FFF2-40B4-BE49-F238E27FC236}">
              <a16:creationId xmlns:a16="http://schemas.microsoft.com/office/drawing/2014/main" id="{D70734AB-54FC-452B-A475-EE2AA89C99E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9" name="テキスト ボックス 328">
          <a:extLst>
            <a:ext uri="{FF2B5EF4-FFF2-40B4-BE49-F238E27FC236}">
              <a16:creationId xmlns:a16="http://schemas.microsoft.com/office/drawing/2014/main" id="{168C586C-B9B3-48B5-A8C3-D8CE1C3A2FF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a:extLst>
            <a:ext uri="{FF2B5EF4-FFF2-40B4-BE49-F238E27FC236}">
              <a16:creationId xmlns:a16="http://schemas.microsoft.com/office/drawing/2014/main" id="{F75DD436-77C1-4BFD-B7CD-B8644A30F07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1" name="テキスト ボックス 330">
          <a:extLst>
            <a:ext uri="{FF2B5EF4-FFF2-40B4-BE49-F238E27FC236}">
              <a16:creationId xmlns:a16="http://schemas.microsoft.com/office/drawing/2014/main" id="{FC522213-4621-4AAA-B57F-74E82F2208D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F3BC6508-3DDC-4B09-9F62-450E49CAD4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3" name="テキスト ボックス 332">
          <a:extLst>
            <a:ext uri="{FF2B5EF4-FFF2-40B4-BE49-F238E27FC236}">
              <a16:creationId xmlns:a16="http://schemas.microsoft.com/office/drawing/2014/main" id="{28A4CC47-06B4-433C-82AA-468D77D5570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一般廃棄物処理施設】&#10;一人当たり有形固定資産（償却資産）額グラフ枠">
          <a:extLst>
            <a:ext uri="{FF2B5EF4-FFF2-40B4-BE49-F238E27FC236}">
              <a16:creationId xmlns:a16="http://schemas.microsoft.com/office/drawing/2014/main" id="{7A04D5E5-A8DE-47A1-9ED2-91F52B8423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335" name="直線コネクタ 334">
          <a:extLst>
            <a:ext uri="{FF2B5EF4-FFF2-40B4-BE49-F238E27FC236}">
              <a16:creationId xmlns:a16="http://schemas.microsoft.com/office/drawing/2014/main" id="{2C3878F7-6BB7-4493-806C-0B97B9E68B50}"/>
            </a:ext>
          </a:extLst>
        </xdr:cNvPr>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336" name="【一般廃棄物処理施設】&#10;一人当たり有形固定資産（償却資産）額最小値テキスト">
          <a:extLst>
            <a:ext uri="{FF2B5EF4-FFF2-40B4-BE49-F238E27FC236}">
              <a16:creationId xmlns:a16="http://schemas.microsoft.com/office/drawing/2014/main" id="{5858AB1E-24D8-4FF2-9F58-09244F2B8EC5}"/>
            </a:ext>
          </a:extLst>
        </xdr:cNvPr>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337" name="直線コネクタ 336">
          <a:extLst>
            <a:ext uri="{FF2B5EF4-FFF2-40B4-BE49-F238E27FC236}">
              <a16:creationId xmlns:a16="http://schemas.microsoft.com/office/drawing/2014/main" id="{C0E313CE-0721-466E-83BB-0B585DC1F756}"/>
            </a:ext>
          </a:extLst>
        </xdr:cNvPr>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338" name="【一般廃棄物処理施設】&#10;一人当たり有形固定資産（償却資産）額最大値テキスト">
          <a:extLst>
            <a:ext uri="{FF2B5EF4-FFF2-40B4-BE49-F238E27FC236}">
              <a16:creationId xmlns:a16="http://schemas.microsoft.com/office/drawing/2014/main" id="{5A358F80-40B5-46A2-B048-A4426437CFAD}"/>
            </a:ext>
          </a:extLst>
        </xdr:cNvPr>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339" name="直線コネクタ 338">
          <a:extLst>
            <a:ext uri="{FF2B5EF4-FFF2-40B4-BE49-F238E27FC236}">
              <a16:creationId xmlns:a16="http://schemas.microsoft.com/office/drawing/2014/main" id="{89F3D10A-383E-4055-A6C3-E42B6DB871F5}"/>
            </a:ext>
          </a:extLst>
        </xdr:cNvPr>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69542</xdr:rowOff>
    </xdr:from>
    <xdr:ext cx="599010" cy="259045"/>
    <xdr:sp macro="" textlink="">
      <xdr:nvSpPr>
        <xdr:cNvPr id="340" name="【一般廃棄物処理施設】&#10;一人当たり有形固定資産（償却資産）額平均値テキスト">
          <a:extLst>
            <a:ext uri="{FF2B5EF4-FFF2-40B4-BE49-F238E27FC236}">
              <a16:creationId xmlns:a16="http://schemas.microsoft.com/office/drawing/2014/main" id="{F30A12DE-72BB-46A5-BF29-DBF149940D7B}"/>
            </a:ext>
          </a:extLst>
        </xdr:cNvPr>
        <xdr:cNvSpPr txBox="1"/>
      </xdr:nvSpPr>
      <xdr:spPr>
        <a:xfrm>
          <a:off x="22199600" y="675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341" name="フローチャート: 判断 340">
          <a:extLst>
            <a:ext uri="{FF2B5EF4-FFF2-40B4-BE49-F238E27FC236}">
              <a16:creationId xmlns:a16="http://schemas.microsoft.com/office/drawing/2014/main" id="{EEC5D6BC-292A-40C6-9C02-558E01D02874}"/>
            </a:ext>
          </a:extLst>
        </xdr:cNvPr>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342" name="フローチャート: 判断 341">
          <a:extLst>
            <a:ext uri="{FF2B5EF4-FFF2-40B4-BE49-F238E27FC236}">
              <a16:creationId xmlns:a16="http://schemas.microsoft.com/office/drawing/2014/main" id="{F0C61930-5EAA-42C9-9DCF-18DC87E4666A}"/>
            </a:ext>
          </a:extLst>
        </xdr:cNvPr>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343" name="フローチャート: 判断 342">
          <a:extLst>
            <a:ext uri="{FF2B5EF4-FFF2-40B4-BE49-F238E27FC236}">
              <a16:creationId xmlns:a16="http://schemas.microsoft.com/office/drawing/2014/main" id="{F11759FE-BEE2-4837-BB76-B728B99F4DAE}"/>
            </a:ext>
          </a:extLst>
        </xdr:cNvPr>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344" name="フローチャート: 判断 343">
          <a:extLst>
            <a:ext uri="{FF2B5EF4-FFF2-40B4-BE49-F238E27FC236}">
              <a16:creationId xmlns:a16="http://schemas.microsoft.com/office/drawing/2014/main" id="{C8892212-665D-4C86-94ED-512D93AB9B68}"/>
            </a:ext>
          </a:extLst>
        </xdr:cNvPr>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345" name="フローチャート: 判断 344">
          <a:extLst>
            <a:ext uri="{FF2B5EF4-FFF2-40B4-BE49-F238E27FC236}">
              <a16:creationId xmlns:a16="http://schemas.microsoft.com/office/drawing/2014/main" id="{C996C743-19D6-4F23-A8B5-11578CF3DB21}"/>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A5175146-1993-4C18-A0E4-89C634A69D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B42B8745-ACBC-4564-AC5A-5CFD2F7628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2562FEEA-1C98-4932-802A-5D5CEE608C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D9FC6536-1C53-4F58-B8AD-7C93520209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A48D4F36-184B-4143-B797-B3106C04A0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157897</xdr:rowOff>
    </xdr:from>
    <xdr:to>
      <xdr:col>107</xdr:col>
      <xdr:colOff>101600</xdr:colOff>
      <xdr:row>40</xdr:row>
      <xdr:rowOff>88047</xdr:rowOff>
    </xdr:to>
    <xdr:sp macro="" textlink="">
      <xdr:nvSpPr>
        <xdr:cNvPr id="351" name="楕円 350">
          <a:extLst>
            <a:ext uri="{FF2B5EF4-FFF2-40B4-BE49-F238E27FC236}">
              <a16:creationId xmlns:a16="http://schemas.microsoft.com/office/drawing/2014/main" id="{62FD2B1B-2C27-4A42-8469-9C9FE9B6E462}"/>
            </a:ext>
          </a:extLst>
        </xdr:cNvPr>
        <xdr:cNvSpPr/>
      </xdr:nvSpPr>
      <xdr:spPr>
        <a:xfrm>
          <a:off x="20383500" y="68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3493</xdr:rowOff>
    </xdr:from>
    <xdr:to>
      <xdr:col>102</xdr:col>
      <xdr:colOff>165100</xdr:colOff>
      <xdr:row>40</xdr:row>
      <xdr:rowOff>105093</xdr:rowOff>
    </xdr:to>
    <xdr:sp macro="" textlink="">
      <xdr:nvSpPr>
        <xdr:cNvPr id="352" name="楕円 351">
          <a:extLst>
            <a:ext uri="{FF2B5EF4-FFF2-40B4-BE49-F238E27FC236}">
              <a16:creationId xmlns:a16="http://schemas.microsoft.com/office/drawing/2014/main" id="{AFCB10A1-EAB3-422C-A7AF-728223A8DE88}"/>
            </a:ext>
          </a:extLst>
        </xdr:cNvPr>
        <xdr:cNvSpPr/>
      </xdr:nvSpPr>
      <xdr:spPr>
        <a:xfrm>
          <a:off x="19494500" y="68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37247</xdr:rowOff>
    </xdr:from>
    <xdr:to>
      <xdr:col>107</xdr:col>
      <xdr:colOff>50800</xdr:colOff>
      <xdr:row>40</xdr:row>
      <xdr:rowOff>54293</xdr:rowOff>
    </xdr:to>
    <xdr:cxnSp macro="">
      <xdr:nvCxnSpPr>
        <xdr:cNvPr id="353" name="直線コネクタ 352">
          <a:extLst>
            <a:ext uri="{FF2B5EF4-FFF2-40B4-BE49-F238E27FC236}">
              <a16:creationId xmlns:a16="http://schemas.microsoft.com/office/drawing/2014/main" id="{E607096F-9DDC-4E1E-874F-8FF7E4A73A7B}"/>
            </a:ext>
          </a:extLst>
        </xdr:cNvPr>
        <xdr:cNvCxnSpPr/>
      </xdr:nvCxnSpPr>
      <xdr:spPr>
        <a:xfrm flipV="1">
          <a:off x="19545300" y="6895247"/>
          <a:ext cx="8890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354" name="n_1aveValue【一般廃棄物処理施設】&#10;一人当たり有形固定資産（償却資産）額">
          <a:extLst>
            <a:ext uri="{FF2B5EF4-FFF2-40B4-BE49-F238E27FC236}">
              <a16:creationId xmlns:a16="http://schemas.microsoft.com/office/drawing/2014/main" id="{D6256E6C-9D2D-4C63-BBA0-63C16C4BF79A}"/>
            </a:ext>
          </a:extLst>
        </xdr:cNvPr>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355" name="n_2aveValue【一般廃棄物処理施設】&#10;一人当たり有形固定資産（償却資産）額">
          <a:extLst>
            <a:ext uri="{FF2B5EF4-FFF2-40B4-BE49-F238E27FC236}">
              <a16:creationId xmlns:a16="http://schemas.microsoft.com/office/drawing/2014/main" id="{19B0B1C0-11F9-4B53-A4E7-50C2F12B80BB}"/>
            </a:ext>
          </a:extLst>
        </xdr:cNvPr>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356" name="n_3aveValue【一般廃棄物処理施設】&#10;一人当たり有形固定資産（償却資産）額">
          <a:extLst>
            <a:ext uri="{FF2B5EF4-FFF2-40B4-BE49-F238E27FC236}">
              <a16:creationId xmlns:a16="http://schemas.microsoft.com/office/drawing/2014/main" id="{DBD11984-25D6-45E8-B983-0F049F93B64B}"/>
            </a:ext>
          </a:extLst>
        </xdr:cNvPr>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357" name="n_4aveValue【一般廃棄物処理施設】&#10;一人当たり有形固定資産（償却資産）額">
          <a:extLst>
            <a:ext uri="{FF2B5EF4-FFF2-40B4-BE49-F238E27FC236}">
              <a16:creationId xmlns:a16="http://schemas.microsoft.com/office/drawing/2014/main" id="{D9C23E33-6963-461E-BBB0-FE6D4B671505}"/>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79174</xdr:rowOff>
    </xdr:from>
    <xdr:ext cx="534377" cy="259045"/>
    <xdr:sp macro="" textlink="">
      <xdr:nvSpPr>
        <xdr:cNvPr id="358" name="n_2mainValue【一般廃棄物処理施設】&#10;一人当たり有形固定資産（償却資産）額">
          <a:extLst>
            <a:ext uri="{FF2B5EF4-FFF2-40B4-BE49-F238E27FC236}">
              <a16:creationId xmlns:a16="http://schemas.microsoft.com/office/drawing/2014/main" id="{650C8093-0D5D-4911-8337-E596B4B17263}"/>
            </a:ext>
          </a:extLst>
        </xdr:cNvPr>
        <xdr:cNvSpPr txBox="1"/>
      </xdr:nvSpPr>
      <xdr:spPr>
        <a:xfrm>
          <a:off x="20167111" y="69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96220</xdr:rowOff>
    </xdr:from>
    <xdr:ext cx="534377" cy="259045"/>
    <xdr:sp macro="" textlink="">
      <xdr:nvSpPr>
        <xdr:cNvPr id="359" name="n_3mainValue【一般廃棄物処理施設】&#10;一人当たり有形固定資産（償却資産）額">
          <a:extLst>
            <a:ext uri="{FF2B5EF4-FFF2-40B4-BE49-F238E27FC236}">
              <a16:creationId xmlns:a16="http://schemas.microsoft.com/office/drawing/2014/main" id="{CA45CB9B-A1F8-40D5-A62D-9ABEA7C978D5}"/>
            </a:ext>
          </a:extLst>
        </xdr:cNvPr>
        <xdr:cNvSpPr txBox="1"/>
      </xdr:nvSpPr>
      <xdr:spPr>
        <a:xfrm>
          <a:off x="19278111" y="69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a:extLst>
            <a:ext uri="{FF2B5EF4-FFF2-40B4-BE49-F238E27FC236}">
              <a16:creationId xmlns:a16="http://schemas.microsoft.com/office/drawing/2014/main" id="{99901D21-F257-416A-8C65-D57F2653AA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a:extLst>
            <a:ext uri="{FF2B5EF4-FFF2-40B4-BE49-F238E27FC236}">
              <a16:creationId xmlns:a16="http://schemas.microsoft.com/office/drawing/2014/main" id="{B0C2987C-D0BF-441F-B823-5D9142C17D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a:extLst>
            <a:ext uri="{FF2B5EF4-FFF2-40B4-BE49-F238E27FC236}">
              <a16:creationId xmlns:a16="http://schemas.microsoft.com/office/drawing/2014/main" id="{9C0A512A-3660-4DAA-86EF-9423DF9A5B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a:extLst>
            <a:ext uri="{FF2B5EF4-FFF2-40B4-BE49-F238E27FC236}">
              <a16:creationId xmlns:a16="http://schemas.microsoft.com/office/drawing/2014/main" id="{B833F260-8106-47B4-B25C-307CF4E086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a:extLst>
            <a:ext uri="{FF2B5EF4-FFF2-40B4-BE49-F238E27FC236}">
              <a16:creationId xmlns:a16="http://schemas.microsoft.com/office/drawing/2014/main" id="{968239D8-E27E-4072-A184-5C455CC76C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a:extLst>
            <a:ext uri="{FF2B5EF4-FFF2-40B4-BE49-F238E27FC236}">
              <a16:creationId xmlns:a16="http://schemas.microsoft.com/office/drawing/2014/main" id="{E6DC99CA-4967-409F-B9E8-FE1225E5BC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a:extLst>
            <a:ext uri="{FF2B5EF4-FFF2-40B4-BE49-F238E27FC236}">
              <a16:creationId xmlns:a16="http://schemas.microsoft.com/office/drawing/2014/main" id="{0DAA4E21-6E19-4E39-B7B6-FDE18B9C9B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a:extLst>
            <a:ext uri="{FF2B5EF4-FFF2-40B4-BE49-F238E27FC236}">
              <a16:creationId xmlns:a16="http://schemas.microsoft.com/office/drawing/2014/main" id="{E5DA3D02-3BDB-478A-B49C-5EAB7BAB4A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C34ACE3D-E205-425D-A90A-BFA1EF3C55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a:extLst>
            <a:ext uri="{FF2B5EF4-FFF2-40B4-BE49-F238E27FC236}">
              <a16:creationId xmlns:a16="http://schemas.microsoft.com/office/drawing/2014/main" id="{2BA4D9C1-4A59-4D67-B27B-0FDFBCA6C1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0" name="テキスト ボックス 369">
          <a:extLst>
            <a:ext uri="{FF2B5EF4-FFF2-40B4-BE49-F238E27FC236}">
              <a16:creationId xmlns:a16="http://schemas.microsoft.com/office/drawing/2014/main" id="{335C24E7-66C5-4B59-994B-5397257A9D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1" name="直線コネクタ 370">
          <a:extLst>
            <a:ext uri="{FF2B5EF4-FFF2-40B4-BE49-F238E27FC236}">
              <a16:creationId xmlns:a16="http://schemas.microsoft.com/office/drawing/2014/main" id="{51A4E9F9-51E7-44F7-ADDF-42C89615D46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72" name="テキスト ボックス 371">
          <a:extLst>
            <a:ext uri="{FF2B5EF4-FFF2-40B4-BE49-F238E27FC236}">
              <a16:creationId xmlns:a16="http://schemas.microsoft.com/office/drawing/2014/main" id="{DA08A806-C288-4459-B3B3-05A22BF7B446}"/>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3" name="直線コネクタ 372">
          <a:extLst>
            <a:ext uri="{FF2B5EF4-FFF2-40B4-BE49-F238E27FC236}">
              <a16:creationId xmlns:a16="http://schemas.microsoft.com/office/drawing/2014/main" id="{F96274ED-E26A-4D41-9362-6208CBC8793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4" name="テキスト ボックス 373">
          <a:extLst>
            <a:ext uri="{FF2B5EF4-FFF2-40B4-BE49-F238E27FC236}">
              <a16:creationId xmlns:a16="http://schemas.microsoft.com/office/drawing/2014/main" id="{E30A1A51-6494-4E51-96D1-D8BD4BBAA84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5" name="直線コネクタ 374">
          <a:extLst>
            <a:ext uri="{FF2B5EF4-FFF2-40B4-BE49-F238E27FC236}">
              <a16:creationId xmlns:a16="http://schemas.microsoft.com/office/drawing/2014/main" id="{0B802636-16E2-4472-9732-A2D910D474E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6" name="テキスト ボックス 375">
          <a:extLst>
            <a:ext uri="{FF2B5EF4-FFF2-40B4-BE49-F238E27FC236}">
              <a16:creationId xmlns:a16="http://schemas.microsoft.com/office/drawing/2014/main" id="{56C691D2-9778-4715-A568-78FE246B566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7" name="直線コネクタ 376">
          <a:extLst>
            <a:ext uri="{FF2B5EF4-FFF2-40B4-BE49-F238E27FC236}">
              <a16:creationId xmlns:a16="http://schemas.microsoft.com/office/drawing/2014/main" id="{38AFF2A2-5C21-4EA3-A929-8FE168C6E44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78" name="テキスト ボックス 377">
          <a:extLst>
            <a:ext uri="{FF2B5EF4-FFF2-40B4-BE49-F238E27FC236}">
              <a16:creationId xmlns:a16="http://schemas.microsoft.com/office/drawing/2014/main" id="{5B52F91A-6B8C-4BD1-828A-079BD2005A1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a16="http://schemas.microsoft.com/office/drawing/2014/main" id="{CE6F8686-BB83-4EC7-A642-7764103A8E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0" name="テキスト ボックス 379">
          <a:extLst>
            <a:ext uri="{FF2B5EF4-FFF2-40B4-BE49-F238E27FC236}">
              <a16:creationId xmlns:a16="http://schemas.microsoft.com/office/drawing/2014/main" id="{40F8FFAD-B3E8-4C2B-9C21-AF8E42BB51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a:extLst>
            <a:ext uri="{FF2B5EF4-FFF2-40B4-BE49-F238E27FC236}">
              <a16:creationId xmlns:a16="http://schemas.microsoft.com/office/drawing/2014/main" id="{ED7D81A7-6E90-4006-AA6D-583736428C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382" name="直線コネクタ 381">
          <a:extLst>
            <a:ext uri="{FF2B5EF4-FFF2-40B4-BE49-F238E27FC236}">
              <a16:creationId xmlns:a16="http://schemas.microsoft.com/office/drawing/2014/main" id="{11F9F27A-916C-464E-8095-D91C309BA7CA}"/>
            </a:ext>
          </a:extLst>
        </xdr:cNvPr>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383" name="【保健センター・保健所】&#10;有形固定資産減価償却率最小値テキスト">
          <a:extLst>
            <a:ext uri="{FF2B5EF4-FFF2-40B4-BE49-F238E27FC236}">
              <a16:creationId xmlns:a16="http://schemas.microsoft.com/office/drawing/2014/main" id="{0BCC7AB9-564B-4F70-9D67-FDF674C859EB}"/>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384" name="直線コネクタ 383">
          <a:extLst>
            <a:ext uri="{FF2B5EF4-FFF2-40B4-BE49-F238E27FC236}">
              <a16:creationId xmlns:a16="http://schemas.microsoft.com/office/drawing/2014/main" id="{2DFA66E9-941A-4947-8FD1-38B5E2467175}"/>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385" name="【保健センター・保健所】&#10;有形固定資産減価償却率最大値テキスト">
          <a:extLst>
            <a:ext uri="{FF2B5EF4-FFF2-40B4-BE49-F238E27FC236}">
              <a16:creationId xmlns:a16="http://schemas.microsoft.com/office/drawing/2014/main" id="{CEC1CD52-CC8F-4A81-A47B-0BEFF97988A2}"/>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386" name="直線コネクタ 385">
          <a:extLst>
            <a:ext uri="{FF2B5EF4-FFF2-40B4-BE49-F238E27FC236}">
              <a16:creationId xmlns:a16="http://schemas.microsoft.com/office/drawing/2014/main" id="{67F249D0-A86D-4821-A15D-2FFF67127DEC}"/>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387" name="【保健センター・保健所】&#10;有形固定資産減価償却率平均値テキスト">
          <a:extLst>
            <a:ext uri="{FF2B5EF4-FFF2-40B4-BE49-F238E27FC236}">
              <a16:creationId xmlns:a16="http://schemas.microsoft.com/office/drawing/2014/main" id="{E228F492-1D0F-44C6-B65C-0A1C48973B5A}"/>
            </a:ext>
          </a:extLst>
        </xdr:cNvPr>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388" name="フローチャート: 判断 387">
          <a:extLst>
            <a:ext uri="{FF2B5EF4-FFF2-40B4-BE49-F238E27FC236}">
              <a16:creationId xmlns:a16="http://schemas.microsoft.com/office/drawing/2014/main" id="{24726DEA-7B32-4C92-9E0E-2C3C0A11F002}"/>
            </a:ext>
          </a:extLst>
        </xdr:cNvPr>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389" name="フローチャート: 判断 388">
          <a:extLst>
            <a:ext uri="{FF2B5EF4-FFF2-40B4-BE49-F238E27FC236}">
              <a16:creationId xmlns:a16="http://schemas.microsoft.com/office/drawing/2014/main" id="{23037DD1-37C4-4A77-A82B-1192D9D09FD5}"/>
            </a:ext>
          </a:extLst>
        </xdr:cNvPr>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390" name="フローチャート: 判断 389">
          <a:extLst>
            <a:ext uri="{FF2B5EF4-FFF2-40B4-BE49-F238E27FC236}">
              <a16:creationId xmlns:a16="http://schemas.microsoft.com/office/drawing/2014/main" id="{1336DFA9-7E9C-454B-8F2D-DDB82AB1A1DA}"/>
            </a:ext>
          </a:extLst>
        </xdr:cNvPr>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391" name="フローチャート: 判断 390">
          <a:extLst>
            <a:ext uri="{FF2B5EF4-FFF2-40B4-BE49-F238E27FC236}">
              <a16:creationId xmlns:a16="http://schemas.microsoft.com/office/drawing/2014/main" id="{5542031D-5125-4033-A64D-FAE5B39B7C91}"/>
            </a:ext>
          </a:extLst>
        </xdr:cNvPr>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392" name="フローチャート: 判断 391">
          <a:extLst>
            <a:ext uri="{FF2B5EF4-FFF2-40B4-BE49-F238E27FC236}">
              <a16:creationId xmlns:a16="http://schemas.microsoft.com/office/drawing/2014/main" id="{856EEB7C-CF12-4E6E-8734-8D6EA390B50F}"/>
            </a:ext>
          </a:extLst>
        </xdr:cNvPr>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DF5AC882-4B1C-4D25-A0F8-1CCC021E44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139FE770-CD5B-43F4-9BDB-9248A36DA7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DE5C083-8331-4B32-9885-D1660BB472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24FBAE71-48E8-477D-A6DE-EE6219F09F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B10FDD33-38FE-4C84-9A73-210A6D44E8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40640</xdr:rowOff>
    </xdr:from>
    <xdr:to>
      <xdr:col>76</xdr:col>
      <xdr:colOff>165100</xdr:colOff>
      <xdr:row>56</xdr:row>
      <xdr:rowOff>142240</xdr:rowOff>
    </xdr:to>
    <xdr:sp macro="" textlink="">
      <xdr:nvSpPr>
        <xdr:cNvPr id="398" name="楕円 397">
          <a:extLst>
            <a:ext uri="{FF2B5EF4-FFF2-40B4-BE49-F238E27FC236}">
              <a16:creationId xmlns:a16="http://schemas.microsoft.com/office/drawing/2014/main" id="{53D3938B-F509-4490-B990-FEDDBACFE89D}"/>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161798</xdr:rowOff>
    </xdr:from>
    <xdr:to>
      <xdr:col>72</xdr:col>
      <xdr:colOff>38100</xdr:colOff>
      <xdr:row>56</xdr:row>
      <xdr:rowOff>91948</xdr:rowOff>
    </xdr:to>
    <xdr:sp macro="" textlink="">
      <xdr:nvSpPr>
        <xdr:cNvPr id="399" name="楕円 398">
          <a:extLst>
            <a:ext uri="{FF2B5EF4-FFF2-40B4-BE49-F238E27FC236}">
              <a16:creationId xmlns:a16="http://schemas.microsoft.com/office/drawing/2014/main" id="{36FD89E7-0F8D-4000-A465-5A42443ECC87}"/>
            </a:ext>
          </a:extLst>
        </xdr:cNvPr>
        <xdr:cNvSpPr/>
      </xdr:nvSpPr>
      <xdr:spPr>
        <a:xfrm>
          <a:off x="13652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41148</xdr:rowOff>
    </xdr:from>
    <xdr:to>
      <xdr:col>76</xdr:col>
      <xdr:colOff>114300</xdr:colOff>
      <xdr:row>56</xdr:row>
      <xdr:rowOff>91440</xdr:rowOff>
    </xdr:to>
    <xdr:cxnSp macro="">
      <xdr:nvCxnSpPr>
        <xdr:cNvPr id="400" name="直線コネクタ 399">
          <a:extLst>
            <a:ext uri="{FF2B5EF4-FFF2-40B4-BE49-F238E27FC236}">
              <a16:creationId xmlns:a16="http://schemas.microsoft.com/office/drawing/2014/main" id="{E97BAD3D-DE79-4E06-A679-8ACDDC04DC4B}"/>
            </a:ext>
          </a:extLst>
        </xdr:cNvPr>
        <xdr:cNvCxnSpPr/>
      </xdr:nvCxnSpPr>
      <xdr:spPr>
        <a:xfrm>
          <a:off x="13703300" y="9642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401" name="楕円 400">
          <a:extLst>
            <a:ext uri="{FF2B5EF4-FFF2-40B4-BE49-F238E27FC236}">
              <a16:creationId xmlns:a16="http://schemas.microsoft.com/office/drawing/2014/main" id="{6585C0AD-553E-4B88-BDB5-06EF127B46DF}"/>
            </a:ext>
          </a:extLst>
        </xdr:cNvPr>
        <xdr:cNvSpPr/>
      </xdr:nvSpPr>
      <xdr:spPr>
        <a:xfrm>
          <a:off x="12763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162306</xdr:rowOff>
    </xdr:from>
    <xdr:to>
      <xdr:col>71</xdr:col>
      <xdr:colOff>177800</xdr:colOff>
      <xdr:row>56</xdr:row>
      <xdr:rowOff>41148</xdr:rowOff>
    </xdr:to>
    <xdr:cxnSp macro="">
      <xdr:nvCxnSpPr>
        <xdr:cNvPr id="402" name="直線コネクタ 401">
          <a:extLst>
            <a:ext uri="{FF2B5EF4-FFF2-40B4-BE49-F238E27FC236}">
              <a16:creationId xmlns:a16="http://schemas.microsoft.com/office/drawing/2014/main" id="{A29EF6D4-0FF9-42DD-AA63-7EFA476B70A0}"/>
            </a:ext>
          </a:extLst>
        </xdr:cNvPr>
        <xdr:cNvCxnSpPr/>
      </xdr:nvCxnSpPr>
      <xdr:spPr>
        <a:xfrm>
          <a:off x="12814300" y="959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D01DF32B-5127-496C-ABCD-D61AEB3EF958}"/>
            </a:ext>
          </a:extLst>
        </xdr:cNvPr>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19067</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id="{431A0BFB-2901-4EEC-A7C9-A8833F11E0DF}"/>
            </a:ext>
          </a:extLst>
        </xdr:cNvPr>
        <xdr:cNvSpPr txBox="1"/>
      </xdr:nvSpPr>
      <xdr:spPr>
        <a:xfrm>
          <a:off x="14389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405" name="n_3aveValue【保健センター・保健所】&#10;有形固定資産減価償却率">
          <a:extLst>
            <a:ext uri="{FF2B5EF4-FFF2-40B4-BE49-F238E27FC236}">
              <a16:creationId xmlns:a16="http://schemas.microsoft.com/office/drawing/2014/main" id="{138F35F4-43D0-4C9F-8CED-E4AD434CB401}"/>
            </a:ext>
          </a:extLst>
        </xdr:cNvPr>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44213</xdr:rowOff>
    </xdr:from>
    <xdr:ext cx="405111" cy="259045"/>
    <xdr:sp macro="" textlink="">
      <xdr:nvSpPr>
        <xdr:cNvPr id="406" name="n_4aveValue【保健センター・保健所】&#10;有形固定資産減価償却率">
          <a:extLst>
            <a:ext uri="{FF2B5EF4-FFF2-40B4-BE49-F238E27FC236}">
              <a16:creationId xmlns:a16="http://schemas.microsoft.com/office/drawing/2014/main" id="{AD8632D2-3620-4393-A943-6F98273CF646}"/>
            </a:ext>
          </a:extLst>
        </xdr:cNvPr>
        <xdr:cNvSpPr txBox="1"/>
      </xdr:nvSpPr>
      <xdr:spPr>
        <a:xfrm>
          <a:off x="12611744"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407" name="n_2mainValue【保健センター・保健所】&#10;有形固定資産減価償却率">
          <a:extLst>
            <a:ext uri="{FF2B5EF4-FFF2-40B4-BE49-F238E27FC236}">
              <a16:creationId xmlns:a16="http://schemas.microsoft.com/office/drawing/2014/main" id="{26A013F1-7C0A-414E-88A7-4F6CB9A79AF9}"/>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108475</xdr:rowOff>
    </xdr:from>
    <xdr:ext cx="405111" cy="259045"/>
    <xdr:sp macro="" textlink="">
      <xdr:nvSpPr>
        <xdr:cNvPr id="408" name="n_3mainValue【保健センター・保健所】&#10;有形固定資産減価償却率">
          <a:extLst>
            <a:ext uri="{FF2B5EF4-FFF2-40B4-BE49-F238E27FC236}">
              <a16:creationId xmlns:a16="http://schemas.microsoft.com/office/drawing/2014/main" id="{91850D70-043F-4D77-AF8A-73E8C38A695E}"/>
            </a:ext>
          </a:extLst>
        </xdr:cNvPr>
        <xdr:cNvSpPr txBox="1"/>
      </xdr:nvSpPr>
      <xdr:spPr>
        <a:xfrm>
          <a:off x="13500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409" name="n_4mainValue【保健センター・保健所】&#10;有形固定資産減価償却率">
          <a:extLst>
            <a:ext uri="{FF2B5EF4-FFF2-40B4-BE49-F238E27FC236}">
              <a16:creationId xmlns:a16="http://schemas.microsoft.com/office/drawing/2014/main" id="{6620CD25-417D-4E16-9336-EBB3D9ACD537}"/>
            </a:ext>
          </a:extLst>
        </xdr:cNvPr>
        <xdr:cNvSpPr txBox="1"/>
      </xdr:nvSpPr>
      <xdr:spPr>
        <a:xfrm>
          <a:off x="12611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F9C4B938-666C-4FB3-BCEB-34CED78AB3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ADBB5AE0-F362-4903-BA2F-004F4FE600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6F6591E7-C5F0-43F2-95C9-92BB0FD533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58CAC373-0730-46A6-B5C0-DEDA8F5586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F8AC7731-AE5B-4F28-91BF-3817DB955C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99D3AAF7-24BC-4214-BB7E-B0CFC172DD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01FE78BA-37C8-4275-9176-8D727A100A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E4D5CBBF-DE13-4516-87A1-F338FC81D9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a:extLst>
            <a:ext uri="{FF2B5EF4-FFF2-40B4-BE49-F238E27FC236}">
              <a16:creationId xmlns:a16="http://schemas.microsoft.com/office/drawing/2014/main" id="{ACA7499D-38F7-4A26-9C60-B601383C32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a:extLst>
            <a:ext uri="{FF2B5EF4-FFF2-40B4-BE49-F238E27FC236}">
              <a16:creationId xmlns:a16="http://schemas.microsoft.com/office/drawing/2014/main" id="{55BB7A19-78AD-4682-8188-80C00CBBA7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0" name="直線コネクタ 419">
          <a:extLst>
            <a:ext uri="{FF2B5EF4-FFF2-40B4-BE49-F238E27FC236}">
              <a16:creationId xmlns:a16="http://schemas.microsoft.com/office/drawing/2014/main" id="{786D7E38-6C12-4AB1-A042-E00BA66DE8D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a:extLst>
            <a:ext uri="{FF2B5EF4-FFF2-40B4-BE49-F238E27FC236}">
              <a16:creationId xmlns:a16="http://schemas.microsoft.com/office/drawing/2014/main" id="{24FEFEBC-25AA-4B34-B427-05AE8A2B4E8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a:extLst>
            <a:ext uri="{FF2B5EF4-FFF2-40B4-BE49-F238E27FC236}">
              <a16:creationId xmlns:a16="http://schemas.microsoft.com/office/drawing/2014/main" id="{EE035BE3-C7B9-4C12-A3F1-7EA450BD24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a:extLst>
            <a:ext uri="{FF2B5EF4-FFF2-40B4-BE49-F238E27FC236}">
              <a16:creationId xmlns:a16="http://schemas.microsoft.com/office/drawing/2014/main" id="{538453F5-576C-43CB-A0BF-D36ED061852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a:extLst>
            <a:ext uri="{FF2B5EF4-FFF2-40B4-BE49-F238E27FC236}">
              <a16:creationId xmlns:a16="http://schemas.microsoft.com/office/drawing/2014/main" id="{CCEB61C9-E607-4A62-A100-ED70E9F2371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a:extLst>
            <a:ext uri="{FF2B5EF4-FFF2-40B4-BE49-F238E27FC236}">
              <a16:creationId xmlns:a16="http://schemas.microsoft.com/office/drawing/2014/main" id="{00BC6406-DE77-4661-90DE-9BAC1F101DD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a:extLst>
            <a:ext uri="{FF2B5EF4-FFF2-40B4-BE49-F238E27FC236}">
              <a16:creationId xmlns:a16="http://schemas.microsoft.com/office/drawing/2014/main" id="{E5B81992-4599-4670-A7E5-243C3E7CF6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a:extLst>
            <a:ext uri="{FF2B5EF4-FFF2-40B4-BE49-F238E27FC236}">
              <a16:creationId xmlns:a16="http://schemas.microsoft.com/office/drawing/2014/main" id="{08282809-C9A6-41A6-B4A3-24328815BB2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D3717B7A-5B20-4204-8121-85A194A32F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9466ABCC-B081-4D6F-97E7-E7EEEFC750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a:extLst>
            <a:ext uri="{FF2B5EF4-FFF2-40B4-BE49-F238E27FC236}">
              <a16:creationId xmlns:a16="http://schemas.microsoft.com/office/drawing/2014/main" id="{352DCA12-B271-4141-BA8B-A489BD889A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31" name="直線コネクタ 430">
          <a:extLst>
            <a:ext uri="{FF2B5EF4-FFF2-40B4-BE49-F238E27FC236}">
              <a16:creationId xmlns:a16="http://schemas.microsoft.com/office/drawing/2014/main" id="{BE79CA3B-EFBB-465B-98E4-F708B5B426AE}"/>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32" name="【保健センター・保健所】&#10;一人当たり面積最小値テキスト">
          <a:extLst>
            <a:ext uri="{FF2B5EF4-FFF2-40B4-BE49-F238E27FC236}">
              <a16:creationId xmlns:a16="http://schemas.microsoft.com/office/drawing/2014/main" id="{07D405D1-F67C-4549-A6A3-60F43B788079}"/>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33" name="直線コネクタ 432">
          <a:extLst>
            <a:ext uri="{FF2B5EF4-FFF2-40B4-BE49-F238E27FC236}">
              <a16:creationId xmlns:a16="http://schemas.microsoft.com/office/drawing/2014/main" id="{82583380-F904-49F6-892A-2C956812BD64}"/>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434" name="【保健センター・保健所】&#10;一人当たり面積最大値テキスト">
          <a:extLst>
            <a:ext uri="{FF2B5EF4-FFF2-40B4-BE49-F238E27FC236}">
              <a16:creationId xmlns:a16="http://schemas.microsoft.com/office/drawing/2014/main" id="{7E123E31-976D-440B-8F1C-E8F09B1E3C38}"/>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435" name="直線コネクタ 434">
          <a:extLst>
            <a:ext uri="{FF2B5EF4-FFF2-40B4-BE49-F238E27FC236}">
              <a16:creationId xmlns:a16="http://schemas.microsoft.com/office/drawing/2014/main" id="{3AC9C30F-1D55-4D83-9F1D-E94A7E35EA77}"/>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436" name="【保健センター・保健所】&#10;一人当たり面積平均値テキスト">
          <a:extLst>
            <a:ext uri="{FF2B5EF4-FFF2-40B4-BE49-F238E27FC236}">
              <a16:creationId xmlns:a16="http://schemas.microsoft.com/office/drawing/2014/main" id="{ABC2F8B3-7D74-4D66-A0D6-749466F010B6}"/>
            </a:ext>
          </a:extLst>
        </xdr:cNvPr>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437" name="フローチャート: 判断 436">
          <a:extLst>
            <a:ext uri="{FF2B5EF4-FFF2-40B4-BE49-F238E27FC236}">
              <a16:creationId xmlns:a16="http://schemas.microsoft.com/office/drawing/2014/main" id="{65180E9F-462C-4B47-8882-4619A31545D9}"/>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438" name="フローチャート: 判断 437">
          <a:extLst>
            <a:ext uri="{FF2B5EF4-FFF2-40B4-BE49-F238E27FC236}">
              <a16:creationId xmlns:a16="http://schemas.microsoft.com/office/drawing/2014/main" id="{C3DE2ED0-650B-4CD4-87C3-9E3E885DC89F}"/>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439" name="フローチャート: 判断 438">
          <a:extLst>
            <a:ext uri="{FF2B5EF4-FFF2-40B4-BE49-F238E27FC236}">
              <a16:creationId xmlns:a16="http://schemas.microsoft.com/office/drawing/2014/main" id="{1F0AB523-8C26-4BFB-9505-5D69D2EA795C}"/>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440" name="フローチャート: 判断 439">
          <a:extLst>
            <a:ext uri="{FF2B5EF4-FFF2-40B4-BE49-F238E27FC236}">
              <a16:creationId xmlns:a16="http://schemas.microsoft.com/office/drawing/2014/main" id="{F9F6D60B-16A5-4076-9AE0-B79BDB11AA45}"/>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41" name="フローチャート: 判断 440">
          <a:extLst>
            <a:ext uri="{FF2B5EF4-FFF2-40B4-BE49-F238E27FC236}">
              <a16:creationId xmlns:a16="http://schemas.microsoft.com/office/drawing/2014/main" id="{4E1A6647-4311-456D-837F-022920978C53}"/>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70C5511-CBFF-4F9C-AD6E-BE2CC8E426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20A9304A-BC67-45AB-9E3E-C55401A2F5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03A8B2F-A1A7-45A5-93EE-9ABCE666D3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B85B402F-C3C4-46BA-A28D-60650550F8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3C894E49-25D4-4DBF-B980-8A55EBAAC6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49784</xdr:rowOff>
    </xdr:from>
    <xdr:to>
      <xdr:col>107</xdr:col>
      <xdr:colOff>101600</xdr:colOff>
      <xdr:row>63</xdr:row>
      <xdr:rowOff>151384</xdr:rowOff>
    </xdr:to>
    <xdr:sp macro="" textlink="">
      <xdr:nvSpPr>
        <xdr:cNvPr id="447" name="楕円 446">
          <a:extLst>
            <a:ext uri="{FF2B5EF4-FFF2-40B4-BE49-F238E27FC236}">
              <a16:creationId xmlns:a16="http://schemas.microsoft.com/office/drawing/2014/main" id="{8D894895-1471-4421-BD6E-1C4C856598B3}"/>
            </a:ext>
          </a:extLst>
        </xdr:cNvPr>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448" name="楕円 447">
          <a:extLst>
            <a:ext uri="{FF2B5EF4-FFF2-40B4-BE49-F238E27FC236}">
              <a16:creationId xmlns:a16="http://schemas.microsoft.com/office/drawing/2014/main" id="{31CFE1F0-E0F6-4227-A6B7-DC9F7293E22F}"/>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100584</xdr:rowOff>
    </xdr:from>
    <xdr:to>
      <xdr:col>107</xdr:col>
      <xdr:colOff>50800</xdr:colOff>
      <xdr:row>63</xdr:row>
      <xdr:rowOff>102870</xdr:rowOff>
    </xdr:to>
    <xdr:cxnSp macro="">
      <xdr:nvCxnSpPr>
        <xdr:cNvPr id="449" name="直線コネクタ 448">
          <a:extLst>
            <a:ext uri="{FF2B5EF4-FFF2-40B4-BE49-F238E27FC236}">
              <a16:creationId xmlns:a16="http://schemas.microsoft.com/office/drawing/2014/main" id="{82A5F799-20FA-4E89-BAA7-6873A2AFAA10}"/>
            </a:ext>
          </a:extLst>
        </xdr:cNvPr>
        <xdr:cNvCxnSpPr/>
      </xdr:nvCxnSpPr>
      <xdr:spPr>
        <a:xfrm flipV="1">
          <a:off x="19545300" y="109019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450" name="楕円 449">
          <a:extLst>
            <a:ext uri="{FF2B5EF4-FFF2-40B4-BE49-F238E27FC236}">
              <a16:creationId xmlns:a16="http://schemas.microsoft.com/office/drawing/2014/main" id="{F6279399-0C53-4E78-8CD3-D6D0E851CB32}"/>
            </a:ext>
          </a:extLst>
        </xdr:cNvPr>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451" name="直線コネクタ 450">
          <a:extLst>
            <a:ext uri="{FF2B5EF4-FFF2-40B4-BE49-F238E27FC236}">
              <a16:creationId xmlns:a16="http://schemas.microsoft.com/office/drawing/2014/main" id="{A6724676-73E9-4850-ADF8-74C1085EA99F}"/>
            </a:ext>
          </a:extLst>
        </xdr:cNvPr>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452" name="n_1aveValue【保健センター・保健所】&#10;一人当たり面積">
          <a:extLst>
            <a:ext uri="{FF2B5EF4-FFF2-40B4-BE49-F238E27FC236}">
              <a16:creationId xmlns:a16="http://schemas.microsoft.com/office/drawing/2014/main" id="{8AAD8388-DDFE-4D1F-B455-BDC78387323B}"/>
            </a:ext>
          </a:extLst>
        </xdr:cNvPr>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453" name="n_2aveValue【保健センター・保健所】&#10;一人当たり面積">
          <a:extLst>
            <a:ext uri="{FF2B5EF4-FFF2-40B4-BE49-F238E27FC236}">
              <a16:creationId xmlns:a16="http://schemas.microsoft.com/office/drawing/2014/main" id="{A15397C9-2D75-4F3A-89EC-4A37CB15D544}"/>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454" name="n_3aveValue【保健センター・保健所】&#10;一人当たり面積">
          <a:extLst>
            <a:ext uri="{FF2B5EF4-FFF2-40B4-BE49-F238E27FC236}">
              <a16:creationId xmlns:a16="http://schemas.microsoft.com/office/drawing/2014/main" id="{63AF1C80-C71A-412D-A0B7-FEAEDEFF868A}"/>
            </a:ext>
          </a:extLst>
        </xdr:cNvPr>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55" name="n_4aveValue【保健センター・保健所】&#10;一人当たり面積">
          <a:extLst>
            <a:ext uri="{FF2B5EF4-FFF2-40B4-BE49-F238E27FC236}">
              <a16:creationId xmlns:a16="http://schemas.microsoft.com/office/drawing/2014/main" id="{97803F6A-77BE-465F-BBE6-73866D2D11CA}"/>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456" name="n_2mainValue【保健センター・保健所】&#10;一人当たり面積">
          <a:extLst>
            <a:ext uri="{FF2B5EF4-FFF2-40B4-BE49-F238E27FC236}">
              <a16:creationId xmlns:a16="http://schemas.microsoft.com/office/drawing/2014/main" id="{16F91FB9-2815-4A3E-8A13-CBF565CC8F00}"/>
            </a:ext>
          </a:extLst>
        </xdr:cNvPr>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457" name="n_3mainValue【保健センター・保健所】&#10;一人当たり面積">
          <a:extLst>
            <a:ext uri="{FF2B5EF4-FFF2-40B4-BE49-F238E27FC236}">
              <a16:creationId xmlns:a16="http://schemas.microsoft.com/office/drawing/2014/main" id="{2207BC52-8967-4C4D-922E-DC270CC96C01}"/>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458" name="n_4mainValue【保健センター・保健所】&#10;一人当たり面積">
          <a:extLst>
            <a:ext uri="{FF2B5EF4-FFF2-40B4-BE49-F238E27FC236}">
              <a16:creationId xmlns:a16="http://schemas.microsoft.com/office/drawing/2014/main" id="{BDBC8DD4-72CE-4690-AFED-D54CC7CED0AD}"/>
            </a:ext>
          </a:extLst>
        </xdr:cNvPr>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F3BFB463-A445-4C5B-95BB-26A543BD0B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F49E39ED-043D-47D7-B852-4DF29B5C7E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C2A6440E-6489-4F37-B7C7-3547FCF657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151514C2-8BD5-472D-960C-C52B0F1FB2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52C754ED-879F-4305-BD24-7387CF6F48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38A52526-24A8-4517-95D1-0F789E9750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03B729F5-35A7-4D6C-AC71-66092F4364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B7B81D08-600C-49C4-BA84-C4783A8DBC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3518AEDC-04A4-4E99-9152-EC1895CC0C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F54214B5-D690-48EF-A9E5-252D830572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9" name="テキスト ボックス 468">
          <a:extLst>
            <a:ext uri="{FF2B5EF4-FFF2-40B4-BE49-F238E27FC236}">
              <a16:creationId xmlns:a16="http://schemas.microsoft.com/office/drawing/2014/main" id="{F81F9255-52B3-4B7D-BF67-DA91CA8C1FD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470" name="直線コネクタ 469">
          <a:extLst>
            <a:ext uri="{FF2B5EF4-FFF2-40B4-BE49-F238E27FC236}">
              <a16:creationId xmlns:a16="http://schemas.microsoft.com/office/drawing/2014/main" id="{8C5E8D7B-305F-4232-A3D9-1AB7F0C694B9}"/>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471" name="テキスト ボックス 470">
          <a:extLst>
            <a:ext uri="{FF2B5EF4-FFF2-40B4-BE49-F238E27FC236}">
              <a16:creationId xmlns:a16="http://schemas.microsoft.com/office/drawing/2014/main" id="{04A8DF7E-ED95-49CF-9043-B42B44B860CF}"/>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472" name="直線コネクタ 471">
          <a:extLst>
            <a:ext uri="{FF2B5EF4-FFF2-40B4-BE49-F238E27FC236}">
              <a16:creationId xmlns:a16="http://schemas.microsoft.com/office/drawing/2014/main" id="{8CBEA145-7D79-442F-A3B4-53DEB969F574}"/>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473" name="テキスト ボックス 472">
          <a:extLst>
            <a:ext uri="{FF2B5EF4-FFF2-40B4-BE49-F238E27FC236}">
              <a16:creationId xmlns:a16="http://schemas.microsoft.com/office/drawing/2014/main" id="{6F59AFB6-7EA3-4B61-A8D6-F347D835C4DF}"/>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474" name="直線コネクタ 473">
          <a:extLst>
            <a:ext uri="{FF2B5EF4-FFF2-40B4-BE49-F238E27FC236}">
              <a16:creationId xmlns:a16="http://schemas.microsoft.com/office/drawing/2014/main" id="{33E9C4F7-4B75-46FB-94F3-C0BAC343F795}"/>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475" name="テキスト ボックス 474">
          <a:extLst>
            <a:ext uri="{FF2B5EF4-FFF2-40B4-BE49-F238E27FC236}">
              <a16:creationId xmlns:a16="http://schemas.microsoft.com/office/drawing/2014/main" id="{44AECEAD-D447-4E15-BF73-A27FDA1C45E2}"/>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6" name="直線コネクタ 475">
          <a:extLst>
            <a:ext uri="{FF2B5EF4-FFF2-40B4-BE49-F238E27FC236}">
              <a16:creationId xmlns:a16="http://schemas.microsoft.com/office/drawing/2014/main" id="{1AA85F1C-8760-4D19-97C1-7535BCCAC3F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7" name="テキスト ボックス 476">
          <a:extLst>
            <a:ext uri="{FF2B5EF4-FFF2-40B4-BE49-F238E27FC236}">
              <a16:creationId xmlns:a16="http://schemas.microsoft.com/office/drawing/2014/main" id="{608A8F41-7616-41F4-9A60-365BB2CA332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478" name="直線コネクタ 477">
          <a:extLst>
            <a:ext uri="{FF2B5EF4-FFF2-40B4-BE49-F238E27FC236}">
              <a16:creationId xmlns:a16="http://schemas.microsoft.com/office/drawing/2014/main" id="{CD044427-6E8E-4BBC-9A82-9B5A0605D0B1}"/>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479" name="テキスト ボックス 478">
          <a:extLst>
            <a:ext uri="{FF2B5EF4-FFF2-40B4-BE49-F238E27FC236}">
              <a16:creationId xmlns:a16="http://schemas.microsoft.com/office/drawing/2014/main" id="{3139DB2B-BC6D-4725-B576-AA2556C08D89}"/>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480" name="直線コネクタ 479">
          <a:extLst>
            <a:ext uri="{FF2B5EF4-FFF2-40B4-BE49-F238E27FC236}">
              <a16:creationId xmlns:a16="http://schemas.microsoft.com/office/drawing/2014/main" id="{1F2A6A5A-C997-4EA0-B44F-5BD5C7F53363}"/>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481" name="テキスト ボックス 480">
          <a:extLst>
            <a:ext uri="{FF2B5EF4-FFF2-40B4-BE49-F238E27FC236}">
              <a16:creationId xmlns:a16="http://schemas.microsoft.com/office/drawing/2014/main" id="{4EB99873-5857-422C-9608-7A41CA3CBC9E}"/>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482" name="直線コネクタ 481">
          <a:extLst>
            <a:ext uri="{FF2B5EF4-FFF2-40B4-BE49-F238E27FC236}">
              <a16:creationId xmlns:a16="http://schemas.microsoft.com/office/drawing/2014/main" id="{7C46FB51-365D-4214-A3E7-9A81BBBD203D}"/>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483" name="テキスト ボックス 482">
          <a:extLst>
            <a:ext uri="{FF2B5EF4-FFF2-40B4-BE49-F238E27FC236}">
              <a16:creationId xmlns:a16="http://schemas.microsoft.com/office/drawing/2014/main" id="{90662193-D31A-42AE-840D-67A0153A35E3}"/>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F862B7E6-6E37-484C-B0CC-3396655629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85" name="テキスト ボックス 484">
          <a:extLst>
            <a:ext uri="{FF2B5EF4-FFF2-40B4-BE49-F238E27FC236}">
              <a16:creationId xmlns:a16="http://schemas.microsoft.com/office/drawing/2014/main" id="{02EF2378-DB1F-48B0-890E-909F72F9721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C39210B7-F903-4171-ACC2-177ABDBAAE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487" name="直線コネクタ 486">
          <a:extLst>
            <a:ext uri="{FF2B5EF4-FFF2-40B4-BE49-F238E27FC236}">
              <a16:creationId xmlns:a16="http://schemas.microsoft.com/office/drawing/2014/main" id="{6765943A-D748-4B4F-8468-0E0C29B8DD14}"/>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488" name="【消防施設】&#10;有形固定資産減価償却率最小値テキスト">
          <a:extLst>
            <a:ext uri="{FF2B5EF4-FFF2-40B4-BE49-F238E27FC236}">
              <a16:creationId xmlns:a16="http://schemas.microsoft.com/office/drawing/2014/main" id="{2DE8FE81-874F-4173-B4B9-C1DFEBCF5E78}"/>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489" name="直線コネクタ 488">
          <a:extLst>
            <a:ext uri="{FF2B5EF4-FFF2-40B4-BE49-F238E27FC236}">
              <a16:creationId xmlns:a16="http://schemas.microsoft.com/office/drawing/2014/main" id="{CA5B3F1B-6C04-4251-BE49-CBDC9DAE70F7}"/>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490" name="【消防施設】&#10;有形固定資産減価償却率最大値テキスト">
          <a:extLst>
            <a:ext uri="{FF2B5EF4-FFF2-40B4-BE49-F238E27FC236}">
              <a16:creationId xmlns:a16="http://schemas.microsoft.com/office/drawing/2014/main" id="{66080B72-BD37-4D2B-B3FA-26647EDB8B0C}"/>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491" name="直線コネクタ 490">
          <a:extLst>
            <a:ext uri="{FF2B5EF4-FFF2-40B4-BE49-F238E27FC236}">
              <a16:creationId xmlns:a16="http://schemas.microsoft.com/office/drawing/2014/main" id="{6FFA362E-1795-4ADA-AAD5-570387212C2C}"/>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AA1FC4A3-90F4-4B57-8DE8-CA1A64D07A5F}"/>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493" name="フローチャート: 判断 492">
          <a:extLst>
            <a:ext uri="{FF2B5EF4-FFF2-40B4-BE49-F238E27FC236}">
              <a16:creationId xmlns:a16="http://schemas.microsoft.com/office/drawing/2014/main" id="{A5D8A898-1BAC-439A-BFC8-68C9D586F423}"/>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494" name="フローチャート: 判断 493">
          <a:extLst>
            <a:ext uri="{FF2B5EF4-FFF2-40B4-BE49-F238E27FC236}">
              <a16:creationId xmlns:a16="http://schemas.microsoft.com/office/drawing/2014/main" id="{FE31C47C-C045-4666-9445-143CFF53AB02}"/>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495" name="フローチャート: 判断 494">
          <a:extLst>
            <a:ext uri="{FF2B5EF4-FFF2-40B4-BE49-F238E27FC236}">
              <a16:creationId xmlns:a16="http://schemas.microsoft.com/office/drawing/2014/main" id="{68CF6BBD-F0E8-4DD6-AF88-E84069A6A95D}"/>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496" name="フローチャート: 判断 495">
          <a:extLst>
            <a:ext uri="{FF2B5EF4-FFF2-40B4-BE49-F238E27FC236}">
              <a16:creationId xmlns:a16="http://schemas.microsoft.com/office/drawing/2014/main" id="{EC7BD81F-EDC2-40AB-8746-398AB03075E5}"/>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497" name="フローチャート: 判断 496">
          <a:extLst>
            <a:ext uri="{FF2B5EF4-FFF2-40B4-BE49-F238E27FC236}">
              <a16:creationId xmlns:a16="http://schemas.microsoft.com/office/drawing/2014/main" id="{3B222749-C5CF-43AB-A2BF-7EFC3619D83D}"/>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5F3D8F15-2E96-4143-97FB-2B584BFDD2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B796D8D0-D38E-401C-8861-2907F1B7B5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955145FB-35E6-40EE-8882-3D97AD46F6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4DEF9F86-E3CC-4B0F-9D1E-B964703CED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D39ACA9F-AC99-4294-B5B2-0E9C7FA8D4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170180</xdr:rowOff>
    </xdr:from>
    <xdr:to>
      <xdr:col>76</xdr:col>
      <xdr:colOff>165100</xdr:colOff>
      <xdr:row>85</xdr:row>
      <xdr:rowOff>100330</xdr:rowOff>
    </xdr:to>
    <xdr:sp macro="" textlink="">
      <xdr:nvSpPr>
        <xdr:cNvPr id="503" name="楕円 502">
          <a:extLst>
            <a:ext uri="{FF2B5EF4-FFF2-40B4-BE49-F238E27FC236}">
              <a16:creationId xmlns:a16="http://schemas.microsoft.com/office/drawing/2014/main" id="{CA990BB0-FF45-4058-A577-048627D3B823}"/>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104457</xdr:rowOff>
    </xdr:from>
    <xdr:to>
      <xdr:col>72</xdr:col>
      <xdr:colOff>38100</xdr:colOff>
      <xdr:row>85</xdr:row>
      <xdr:rowOff>34607</xdr:rowOff>
    </xdr:to>
    <xdr:sp macro="" textlink="">
      <xdr:nvSpPr>
        <xdr:cNvPr id="504" name="楕円 503">
          <a:extLst>
            <a:ext uri="{FF2B5EF4-FFF2-40B4-BE49-F238E27FC236}">
              <a16:creationId xmlns:a16="http://schemas.microsoft.com/office/drawing/2014/main" id="{B8FDAF6C-505C-438A-B5C2-E1E080E5BA47}"/>
            </a:ext>
          </a:extLst>
        </xdr:cNvPr>
        <xdr:cNvSpPr/>
      </xdr:nvSpPr>
      <xdr:spPr>
        <a:xfrm>
          <a:off x="13652500" y="145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155257</xdr:rowOff>
    </xdr:from>
    <xdr:to>
      <xdr:col>76</xdr:col>
      <xdr:colOff>114300</xdr:colOff>
      <xdr:row>85</xdr:row>
      <xdr:rowOff>49530</xdr:rowOff>
    </xdr:to>
    <xdr:cxnSp macro="">
      <xdr:nvCxnSpPr>
        <xdr:cNvPr id="505" name="直線コネクタ 504">
          <a:extLst>
            <a:ext uri="{FF2B5EF4-FFF2-40B4-BE49-F238E27FC236}">
              <a16:creationId xmlns:a16="http://schemas.microsoft.com/office/drawing/2014/main" id="{26235D33-45A2-4477-8506-D9006633FE65}"/>
            </a:ext>
          </a:extLst>
        </xdr:cNvPr>
        <xdr:cNvCxnSpPr/>
      </xdr:nvCxnSpPr>
      <xdr:spPr>
        <a:xfrm>
          <a:off x="13703300" y="1455705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506" name="n_1aveValue【消防施設】&#10;有形固定資産減価償却率">
          <a:extLst>
            <a:ext uri="{FF2B5EF4-FFF2-40B4-BE49-F238E27FC236}">
              <a16:creationId xmlns:a16="http://schemas.microsoft.com/office/drawing/2014/main" id="{795A101B-3C53-487F-A818-3AB12DA8A97F}"/>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507" name="n_2aveValue【消防施設】&#10;有形固定資産減価償却率">
          <a:extLst>
            <a:ext uri="{FF2B5EF4-FFF2-40B4-BE49-F238E27FC236}">
              <a16:creationId xmlns:a16="http://schemas.microsoft.com/office/drawing/2014/main" id="{0C98620B-FFF9-48A5-B51D-CAB41806A37C}"/>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508" name="n_3aveValue【消防施設】&#10;有形固定資産減価償却率">
          <a:extLst>
            <a:ext uri="{FF2B5EF4-FFF2-40B4-BE49-F238E27FC236}">
              <a16:creationId xmlns:a16="http://schemas.microsoft.com/office/drawing/2014/main" id="{DC92899E-177A-44A0-A2B1-1B16FC475705}"/>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509" name="n_4aveValue【消防施設】&#10;有形固定資産減価償却率">
          <a:extLst>
            <a:ext uri="{FF2B5EF4-FFF2-40B4-BE49-F238E27FC236}">
              <a16:creationId xmlns:a16="http://schemas.microsoft.com/office/drawing/2014/main" id="{907BD3EA-C86C-4EBB-A4A5-1D1FD22E2D7C}"/>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510" name="n_2mainValue【消防施設】&#10;有形固定資産減価償却率">
          <a:extLst>
            <a:ext uri="{FF2B5EF4-FFF2-40B4-BE49-F238E27FC236}">
              <a16:creationId xmlns:a16="http://schemas.microsoft.com/office/drawing/2014/main" id="{E26DC54E-FC65-4387-AD7B-AE4DCC8CA8A1}"/>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25734</xdr:rowOff>
    </xdr:from>
    <xdr:ext cx="405111" cy="259045"/>
    <xdr:sp macro="" textlink="">
      <xdr:nvSpPr>
        <xdr:cNvPr id="511" name="n_3mainValue【消防施設】&#10;有形固定資産減価償却率">
          <a:extLst>
            <a:ext uri="{FF2B5EF4-FFF2-40B4-BE49-F238E27FC236}">
              <a16:creationId xmlns:a16="http://schemas.microsoft.com/office/drawing/2014/main" id="{7106E04F-A81C-4EFF-82EC-0833213EC656}"/>
            </a:ext>
          </a:extLst>
        </xdr:cNvPr>
        <xdr:cNvSpPr txBox="1"/>
      </xdr:nvSpPr>
      <xdr:spPr>
        <a:xfrm>
          <a:off x="13500744" y="1459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99A2EBA5-472C-4129-A1C9-E973837971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EAF7EC72-2551-4D69-B922-741F741A79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AEC14843-4D25-4AB4-808A-CDFE68CE61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F7B0898C-9667-4405-8D09-A26B2931F5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FD253CF8-1C6F-4E1B-889C-CA8C790037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39A2758F-AAC1-4295-AFC3-648D7F458F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C192972C-6F35-422F-856A-1193EE8FC3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E868A0DD-3581-41A2-A366-38A6172653C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a:extLst>
            <a:ext uri="{FF2B5EF4-FFF2-40B4-BE49-F238E27FC236}">
              <a16:creationId xmlns:a16="http://schemas.microsoft.com/office/drawing/2014/main" id="{EAE4B697-4AB2-475A-ABBA-57BF59FB01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a:extLst>
            <a:ext uri="{FF2B5EF4-FFF2-40B4-BE49-F238E27FC236}">
              <a16:creationId xmlns:a16="http://schemas.microsoft.com/office/drawing/2014/main" id="{516813BD-096B-4E15-8CDF-54896B7901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a:extLst>
            <a:ext uri="{FF2B5EF4-FFF2-40B4-BE49-F238E27FC236}">
              <a16:creationId xmlns:a16="http://schemas.microsoft.com/office/drawing/2014/main" id="{A121E9BB-C418-4D43-81CA-D5757CF965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a:extLst>
            <a:ext uri="{FF2B5EF4-FFF2-40B4-BE49-F238E27FC236}">
              <a16:creationId xmlns:a16="http://schemas.microsoft.com/office/drawing/2014/main" id="{F65CC874-38B8-47A1-A38B-E495E50166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a:extLst>
            <a:ext uri="{FF2B5EF4-FFF2-40B4-BE49-F238E27FC236}">
              <a16:creationId xmlns:a16="http://schemas.microsoft.com/office/drawing/2014/main" id="{1CA0C8B1-EB25-4528-B9AC-BD493B36AA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a:extLst>
            <a:ext uri="{FF2B5EF4-FFF2-40B4-BE49-F238E27FC236}">
              <a16:creationId xmlns:a16="http://schemas.microsoft.com/office/drawing/2014/main" id="{BAA8388B-7D0F-4BBB-8AE4-40AE7125A9B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a:extLst>
            <a:ext uri="{FF2B5EF4-FFF2-40B4-BE49-F238E27FC236}">
              <a16:creationId xmlns:a16="http://schemas.microsoft.com/office/drawing/2014/main" id="{1F6044C0-F711-4D9D-AB3B-761F189DF1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a:extLst>
            <a:ext uri="{FF2B5EF4-FFF2-40B4-BE49-F238E27FC236}">
              <a16:creationId xmlns:a16="http://schemas.microsoft.com/office/drawing/2014/main" id="{870CC74B-705A-4742-BD3F-342E40BA0C5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a:extLst>
            <a:ext uri="{FF2B5EF4-FFF2-40B4-BE49-F238E27FC236}">
              <a16:creationId xmlns:a16="http://schemas.microsoft.com/office/drawing/2014/main" id="{8173047C-02EB-4977-86D4-B0EA9CBBB22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a:extLst>
            <a:ext uri="{FF2B5EF4-FFF2-40B4-BE49-F238E27FC236}">
              <a16:creationId xmlns:a16="http://schemas.microsoft.com/office/drawing/2014/main" id="{875E309E-579B-4566-BF15-3138D720192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a:extLst>
            <a:ext uri="{FF2B5EF4-FFF2-40B4-BE49-F238E27FC236}">
              <a16:creationId xmlns:a16="http://schemas.microsoft.com/office/drawing/2014/main" id="{C4BFD8FB-23BC-45F5-B088-A56ACAF54D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a:extLst>
            <a:ext uri="{FF2B5EF4-FFF2-40B4-BE49-F238E27FC236}">
              <a16:creationId xmlns:a16="http://schemas.microsoft.com/office/drawing/2014/main" id="{F85C9200-EC96-49CC-9D73-EBFC490848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53680D51-7787-4161-836C-4ED7D5A45A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2D59161C-4DA5-4183-A758-DF6E4B7CC0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a:extLst>
            <a:ext uri="{FF2B5EF4-FFF2-40B4-BE49-F238E27FC236}">
              <a16:creationId xmlns:a16="http://schemas.microsoft.com/office/drawing/2014/main" id="{F8DCFD2E-A0FC-4129-BE9C-C59A4AFB53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535" name="直線コネクタ 534">
          <a:extLst>
            <a:ext uri="{FF2B5EF4-FFF2-40B4-BE49-F238E27FC236}">
              <a16:creationId xmlns:a16="http://schemas.microsoft.com/office/drawing/2014/main" id="{CD9331A7-723E-4451-A78C-FBCF036FC709}"/>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6" name="【消防施設】&#10;一人当たり面積最小値テキスト">
          <a:extLst>
            <a:ext uri="{FF2B5EF4-FFF2-40B4-BE49-F238E27FC236}">
              <a16:creationId xmlns:a16="http://schemas.microsoft.com/office/drawing/2014/main" id="{2C418E5A-46EE-47E6-A9F5-3960CFDDEF9C}"/>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7" name="直線コネクタ 536">
          <a:extLst>
            <a:ext uri="{FF2B5EF4-FFF2-40B4-BE49-F238E27FC236}">
              <a16:creationId xmlns:a16="http://schemas.microsoft.com/office/drawing/2014/main" id="{572106D1-F27C-4ED8-AF7B-79653CA01D3F}"/>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538" name="【消防施設】&#10;一人当たり面積最大値テキスト">
          <a:extLst>
            <a:ext uri="{FF2B5EF4-FFF2-40B4-BE49-F238E27FC236}">
              <a16:creationId xmlns:a16="http://schemas.microsoft.com/office/drawing/2014/main" id="{2A034546-54D8-4FC9-AF1F-DF82CD699544}"/>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539" name="直線コネクタ 538">
          <a:extLst>
            <a:ext uri="{FF2B5EF4-FFF2-40B4-BE49-F238E27FC236}">
              <a16:creationId xmlns:a16="http://schemas.microsoft.com/office/drawing/2014/main" id="{7F1C70AD-AE37-48C8-A2EA-C2BCE43E1D6F}"/>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25164</xdr:rowOff>
    </xdr:from>
    <xdr:ext cx="469744" cy="259045"/>
    <xdr:sp macro="" textlink="">
      <xdr:nvSpPr>
        <xdr:cNvPr id="540" name="【消防施設】&#10;一人当たり面積平均値テキスト">
          <a:extLst>
            <a:ext uri="{FF2B5EF4-FFF2-40B4-BE49-F238E27FC236}">
              <a16:creationId xmlns:a16="http://schemas.microsoft.com/office/drawing/2014/main" id="{6E87ABDE-E763-44E5-800C-CBF7FCBC2D91}"/>
            </a:ext>
          </a:extLst>
        </xdr:cNvPr>
        <xdr:cNvSpPr txBox="1"/>
      </xdr:nvSpPr>
      <xdr:spPr>
        <a:xfrm>
          <a:off x="22199600" y="145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541" name="フローチャート: 判断 540">
          <a:extLst>
            <a:ext uri="{FF2B5EF4-FFF2-40B4-BE49-F238E27FC236}">
              <a16:creationId xmlns:a16="http://schemas.microsoft.com/office/drawing/2014/main" id="{F4967598-E657-4237-8E87-83677B0AE38E}"/>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42" name="フローチャート: 判断 541">
          <a:extLst>
            <a:ext uri="{FF2B5EF4-FFF2-40B4-BE49-F238E27FC236}">
              <a16:creationId xmlns:a16="http://schemas.microsoft.com/office/drawing/2014/main" id="{EAAFB7CE-DC71-43E0-9FB4-E6C9B25AE429}"/>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543" name="フローチャート: 判断 542">
          <a:extLst>
            <a:ext uri="{FF2B5EF4-FFF2-40B4-BE49-F238E27FC236}">
              <a16:creationId xmlns:a16="http://schemas.microsoft.com/office/drawing/2014/main" id="{87947A7E-FB3C-43B7-AA1B-8331CB78C4C3}"/>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544" name="フローチャート: 判断 543">
          <a:extLst>
            <a:ext uri="{FF2B5EF4-FFF2-40B4-BE49-F238E27FC236}">
              <a16:creationId xmlns:a16="http://schemas.microsoft.com/office/drawing/2014/main" id="{80AD5303-FB30-46BB-9123-3F46676CA37A}"/>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545" name="フローチャート: 判断 544">
          <a:extLst>
            <a:ext uri="{FF2B5EF4-FFF2-40B4-BE49-F238E27FC236}">
              <a16:creationId xmlns:a16="http://schemas.microsoft.com/office/drawing/2014/main" id="{1D960017-589A-49C9-BFF7-91A03A8FAD09}"/>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32E5BA6D-4CA4-45A4-B9D7-24991D3FD4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B1DE8905-490D-4A2A-A4FE-C37BD542C1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FFF38BBE-9435-43AB-BE99-1891EE2096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BBFD50C2-697B-48C7-B85B-F04E0BC39F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403E7110-1965-4FE8-A03B-B02855FC84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100076</xdr:rowOff>
    </xdr:from>
    <xdr:to>
      <xdr:col>107</xdr:col>
      <xdr:colOff>101600</xdr:colOff>
      <xdr:row>86</xdr:row>
      <xdr:rowOff>30226</xdr:rowOff>
    </xdr:to>
    <xdr:sp macro="" textlink="">
      <xdr:nvSpPr>
        <xdr:cNvPr id="551" name="楕円 550">
          <a:extLst>
            <a:ext uri="{FF2B5EF4-FFF2-40B4-BE49-F238E27FC236}">
              <a16:creationId xmlns:a16="http://schemas.microsoft.com/office/drawing/2014/main" id="{316283EB-D741-43B1-B5F4-3E581CF1B5D7}"/>
            </a:ext>
          </a:extLst>
        </xdr:cNvPr>
        <xdr:cNvSpPr/>
      </xdr:nvSpPr>
      <xdr:spPr>
        <a:xfrm>
          <a:off x="20383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104648</xdr:rowOff>
    </xdr:from>
    <xdr:to>
      <xdr:col>102</xdr:col>
      <xdr:colOff>165100</xdr:colOff>
      <xdr:row>86</xdr:row>
      <xdr:rowOff>34798</xdr:rowOff>
    </xdr:to>
    <xdr:sp macro="" textlink="">
      <xdr:nvSpPr>
        <xdr:cNvPr id="552" name="楕円 551">
          <a:extLst>
            <a:ext uri="{FF2B5EF4-FFF2-40B4-BE49-F238E27FC236}">
              <a16:creationId xmlns:a16="http://schemas.microsoft.com/office/drawing/2014/main" id="{9A36842C-4406-4DBC-8DD8-878C32706550}"/>
            </a:ext>
          </a:extLst>
        </xdr:cNvPr>
        <xdr:cNvSpPr/>
      </xdr:nvSpPr>
      <xdr:spPr>
        <a:xfrm>
          <a:off x="19494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150876</xdr:rowOff>
    </xdr:from>
    <xdr:to>
      <xdr:col>107</xdr:col>
      <xdr:colOff>50800</xdr:colOff>
      <xdr:row>85</xdr:row>
      <xdr:rowOff>155448</xdr:rowOff>
    </xdr:to>
    <xdr:cxnSp macro="">
      <xdr:nvCxnSpPr>
        <xdr:cNvPr id="553" name="直線コネクタ 552">
          <a:extLst>
            <a:ext uri="{FF2B5EF4-FFF2-40B4-BE49-F238E27FC236}">
              <a16:creationId xmlns:a16="http://schemas.microsoft.com/office/drawing/2014/main" id="{A52B9CFB-1DFA-4058-A7B0-856B8AE01696}"/>
            </a:ext>
          </a:extLst>
        </xdr:cNvPr>
        <xdr:cNvCxnSpPr/>
      </xdr:nvCxnSpPr>
      <xdr:spPr>
        <a:xfrm flipV="1">
          <a:off x="19545300" y="14724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554" name="n_1aveValue【消防施設】&#10;一人当たり面積">
          <a:extLst>
            <a:ext uri="{FF2B5EF4-FFF2-40B4-BE49-F238E27FC236}">
              <a16:creationId xmlns:a16="http://schemas.microsoft.com/office/drawing/2014/main" id="{082D4B39-867F-4970-8130-BDD2E5F2684F}"/>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555" name="n_2aveValue【消防施設】&#10;一人当たり面積">
          <a:extLst>
            <a:ext uri="{FF2B5EF4-FFF2-40B4-BE49-F238E27FC236}">
              <a16:creationId xmlns:a16="http://schemas.microsoft.com/office/drawing/2014/main" id="{A4C23407-02D9-4035-B966-DD702313FB07}"/>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556" name="n_3aveValue【消防施設】&#10;一人当たり面積">
          <a:extLst>
            <a:ext uri="{FF2B5EF4-FFF2-40B4-BE49-F238E27FC236}">
              <a16:creationId xmlns:a16="http://schemas.microsoft.com/office/drawing/2014/main" id="{91C74808-2F90-44AF-8017-74D59F2A2629}"/>
            </a:ext>
          </a:extLst>
        </xdr:cNvPr>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557" name="n_4aveValue【消防施設】&#10;一人当たり面積">
          <a:extLst>
            <a:ext uri="{FF2B5EF4-FFF2-40B4-BE49-F238E27FC236}">
              <a16:creationId xmlns:a16="http://schemas.microsoft.com/office/drawing/2014/main" id="{CF19AC5F-898E-4E55-91E1-1DD75F952731}"/>
            </a:ext>
          </a:extLst>
        </xdr:cNvPr>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21353</xdr:rowOff>
    </xdr:from>
    <xdr:ext cx="469744" cy="259045"/>
    <xdr:sp macro="" textlink="">
      <xdr:nvSpPr>
        <xdr:cNvPr id="558" name="n_2mainValue【消防施設】&#10;一人当たり面積">
          <a:extLst>
            <a:ext uri="{FF2B5EF4-FFF2-40B4-BE49-F238E27FC236}">
              <a16:creationId xmlns:a16="http://schemas.microsoft.com/office/drawing/2014/main" id="{12139D14-A810-4E2E-8E99-289CE2D61178}"/>
            </a:ext>
          </a:extLst>
        </xdr:cNvPr>
        <xdr:cNvSpPr txBox="1"/>
      </xdr:nvSpPr>
      <xdr:spPr>
        <a:xfrm>
          <a:off x="20199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51325</xdr:rowOff>
    </xdr:from>
    <xdr:ext cx="469744" cy="259045"/>
    <xdr:sp macro="" textlink="">
      <xdr:nvSpPr>
        <xdr:cNvPr id="559" name="n_3mainValue【消防施設】&#10;一人当たり面積">
          <a:extLst>
            <a:ext uri="{FF2B5EF4-FFF2-40B4-BE49-F238E27FC236}">
              <a16:creationId xmlns:a16="http://schemas.microsoft.com/office/drawing/2014/main" id="{BA45E7A1-AEB6-47E5-897D-CB20DF1BFB92}"/>
            </a:ext>
          </a:extLst>
        </xdr:cNvPr>
        <xdr:cNvSpPr txBox="1"/>
      </xdr:nvSpPr>
      <xdr:spPr>
        <a:xfrm>
          <a:off x="19310427" y="1445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BD9625A6-D19D-4547-9C31-59275553A8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130981C9-3E42-497D-AA0C-74F8A0B355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F94DFBF9-3797-4CE9-BB00-B91F41930A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1FED0FE8-FBF2-40FA-A66B-07CD28B6F0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5801B1DA-FB7A-494F-ACC1-D08F5955DE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D464A8FB-E67B-4EFB-A1F2-7A60C9CD19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98016300-DA95-4CC6-B2F4-22ACAA97EF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178A8F97-78E8-47FB-A81B-5091B713F17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15185A47-8298-4016-A0C6-481E43911E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2954D8B0-4497-4F59-BE47-766F276428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0" name="テキスト ボックス 569">
          <a:extLst>
            <a:ext uri="{FF2B5EF4-FFF2-40B4-BE49-F238E27FC236}">
              <a16:creationId xmlns:a16="http://schemas.microsoft.com/office/drawing/2014/main" id="{2604F343-A9AC-42F0-A6A4-6B856B8484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id="{7F22F27D-080D-4286-B529-DAA0301666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2" name="テキスト ボックス 571">
          <a:extLst>
            <a:ext uri="{FF2B5EF4-FFF2-40B4-BE49-F238E27FC236}">
              <a16:creationId xmlns:a16="http://schemas.microsoft.com/office/drawing/2014/main" id="{2BEF1665-FB7A-451C-9E2C-84068E8F2C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id="{31CBBFDC-6931-49AA-902E-BD2ECBFC25D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id="{EEACD68B-DD9D-4A7D-BDD0-9E9E7043EC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id="{D89B5656-16FE-44C2-A570-D42417A1C3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id="{2373DA18-EA6F-4B15-8013-8D82F8CAB1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id="{BDAD5EC4-F6E3-4072-A260-6DE2828315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id="{F2073926-C08C-4415-BEF9-36941322E0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id="{2C9E5F8D-3088-4512-BAA1-C72A455A59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id="{48FBFBD6-EF19-49C8-974E-08A178006F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id="{BABB562C-6C03-4818-B706-1D3DCC23EB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2" name="テキスト ボックス 581">
          <a:extLst>
            <a:ext uri="{FF2B5EF4-FFF2-40B4-BE49-F238E27FC236}">
              <a16:creationId xmlns:a16="http://schemas.microsoft.com/office/drawing/2014/main" id="{930E9F8E-7A2E-4292-B0EE-D343BBDD97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B74D6712-3945-4B72-9854-F5654D71E3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BEF6F8C4-5D3B-4A1D-BA4D-1DA8EFE836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585" name="直線コネクタ 584">
          <a:extLst>
            <a:ext uri="{FF2B5EF4-FFF2-40B4-BE49-F238E27FC236}">
              <a16:creationId xmlns:a16="http://schemas.microsoft.com/office/drawing/2014/main" id="{6C4FCB4C-9A1F-4C2C-B590-7DAF141D9B25}"/>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586" name="【庁舎】&#10;有形固定資産減価償却率最小値テキスト">
          <a:extLst>
            <a:ext uri="{FF2B5EF4-FFF2-40B4-BE49-F238E27FC236}">
              <a16:creationId xmlns:a16="http://schemas.microsoft.com/office/drawing/2014/main" id="{12DCBBCD-58B9-46FC-A86F-5452CEC89735}"/>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587" name="直線コネクタ 586">
          <a:extLst>
            <a:ext uri="{FF2B5EF4-FFF2-40B4-BE49-F238E27FC236}">
              <a16:creationId xmlns:a16="http://schemas.microsoft.com/office/drawing/2014/main" id="{4DA85FB8-BBDE-462F-BE68-5AD8D9FA131B}"/>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588" name="【庁舎】&#10;有形固定資産減価償却率最大値テキスト">
          <a:extLst>
            <a:ext uri="{FF2B5EF4-FFF2-40B4-BE49-F238E27FC236}">
              <a16:creationId xmlns:a16="http://schemas.microsoft.com/office/drawing/2014/main" id="{6564E290-E2A6-4867-A4A4-9887220D7A4F}"/>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589" name="直線コネクタ 588">
          <a:extLst>
            <a:ext uri="{FF2B5EF4-FFF2-40B4-BE49-F238E27FC236}">
              <a16:creationId xmlns:a16="http://schemas.microsoft.com/office/drawing/2014/main" id="{534CD361-0B9F-4EA3-BD6F-D19D9C057DA9}"/>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590" name="【庁舎】&#10;有形固定資産減価償却率平均値テキスト">
          <a:extLst>
            <a:ext uri="{FF2B5EF4-FFF2-40B4-BE49-F238E27FC236}">
              <a16:creationId xmlns:a16="http://schemas.microsoft.com/office/drawing/2014/main" id="{BD1A3A5B-8FD7-46A3-9AC7-01C4D59C3457}"/>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591" name="フローチャート: 判断 590">
          <a:extLst>
            <a:ext uri="{FF2B5EF4-FFF2-40B4-BE49-F238E27FC236}">
              <a16:creationId xmlns:a16="http://schemas.microsoft.com/office/drawing/2014/main" id="{BE04AED8-F329-40D0-B7C6-EBFCD0216662}"/>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592" name="フローチャート: 判断 591">
          <a:extLst>
            <a:ext uri="{FF2B5EF4-FFF2-40B4-BE49-F238E27FC236}">
              <a16:creationId xmlns:a16="http://schemas.microsoft.com/office/drawing/2014/main" id="{3065BF31-ECED-4F62-9056-416367FCCC44}"/>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593" name="フローチャート: 判断 592">
          <a:extLst>
            <a:ext uri="{FF2B5EF4-FFF2-40B4-BE49-F238E27FC236}">
              <a16:creationId xmlns:a16="http://schemas.microsoft.com/office/drawing/2014/main" id="{982443F8-4FF3-4900-8BC0-A4078F3D8D57}"/>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94" name="フローチャート: 判断 593">
          <a:extLst>
            <a:ext uri="{FF2B5EF4-FFF2-40B4-BE49-F238E27FC236}">
              <a16:creationId xmlns:a16="http://schemas.microsoft.com/office/drawing/2014/main" id="{D1606B30-ECEC-488E-BEBA-3983A61076B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595" name="フローチャート: 判断 594">
          <a:extLst>
            <a:ext uri="{FF2B5EF4-FFF2-40B4-BE49-F238E27FC236}">
              <a16:creationId xmlns:a16="http://schemas.microsoft.com/office/drawing/2014/main" id="{58B619A2-61BE-4303-8E14-6401EBF8E484}"/>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1E957346-2485-4D9D-B698-8AF23EED9D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624E147C-3881-463C-B659-0B7BF9D33B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6C49033D-9823-4B04-9384-54CCA4EA89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14D319DD-CE76-4BC8-9252-87F86A229E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232F7F7-594A-49C7-924A-5EFB022BB2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100512</xdr:rowOff>
    </xdr:from>
    <xdr:to>
      <xdr:col>76</xdr:col>
      <xdr:colOff>165100</xdr:colOff>
      <xdr:row>105</xdr:row>
      <xdr:rowOff>30662</xdr:rowOff>
    </xdr:to>
    <xdr:sp macro="" textlink="">
      <xdr:nvSpPr>
        <xdr:cNvPr id="601" name="楕円 600">
          <a:extLst>
            <a:ext uri="{FF2B5EF4-FFF2-40B4-BE49-F238E27FC236}">
              <a16:creationId xmlns:a16="http://schemas.microsoft.com/office/drawing/2014/main" id="{9942BD72-DBD2-4BFA-A0B3-209211AFD1DE}"/>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79284</xdr:rowOff>
    </xdr:from>
    <xdr:to>
      <xdr:col>72</xdr:col>
      <xdr:colOff>38100</xdr:colOff>
      <xdr:row>105</xdr:row>
      <xdr:rowOff>9434</xdr:rowOff>
    </xdr:to>
    <xdr:sp macro="" textlink="">
      <xdr:nvSpPr>
        <xdr:cNvPr id="602" name="楕円 601">
          <a:extLst>
            <a:ext uri="{FF2B5EF4-FFF2-40B4-BE49-F238E27FC236}">
              <a16:creationId xmlns:a16="http://schemas.microsoft.com/office/drawing/2014/main" id="{4848502B-868D-478D-A519-FFB11A4FC479}"/>
            </a:ext>
          </a:extLst>
        </xdr:cNvPr>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130084</xdr:rowOff>
    </xdr:from>
    <xdr:to>
      <xdr:col>76</xdr:col>
      <xdr:colOff>114300</xdr:colOff>
      <xdr:row>104</xdr:row>
      <xdr:rowOff>151312</xdr:rowOff>
    </xdr:to>
    <xdr:cxnSp macro="">
      <xdr:nvCxnSpPr>
        <xdr:cNvPr id="603" name="直線コネクタ 602">
          <a:extLst>
            <a:ext uri="{FF2B5EF4-FFF2-40B4-BE49-F238E27FC236}">
              <a16:creationId xmlns:a16="http://schemas.microsoft.com/office/drawing/2014/main" id="{48131844-AF99-477A-BCB8-761DB0296D88}"/>
            </a:ext>
          </a:extLst>
        </xdr:cNvPr>
        <xdr:cNvCxnSpPr/>
      </xdr:nvCxnSpPr>
      <xdr:spPr>
        <a:xfrm>
          <a:off x="13703300" y="179608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111942</xdr:rowOff>
    </xdr:from>
    <xdr:to>
      <xdr:col>67</xdr:col>
      <xdr:colOff>101600</xdr:colOff>
      <xdr:row>107</xdr:row>
      <xdr:rowOff>42092</xdr:rowOff>
    </xdr:to>
    <xdr:sp macro="" textlink="">
      <xdr:nvSpPr>
        <xdr:cNvPr id="604" name="楕円 603">
          <a:extLst>
            <a:ext uri="{FF2B5EF4-FFF2-40B4-BE49-F238E27FC236}">
              <a16:creationId xmlns:a16="http://schemas.microsoft.com/office/drawing/2014/main" id="{2125488A-C14A-4A45-B914-5DA570FBA115}"/>
            </a:ext>
          </a:extLst>
        </xdr:cNvPr>
        <xdr:cNvSpPr/>
      </xdr:nvSpPr>
      <xdr:spPr>
        <a:xfrm>
          <a:off x="12763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106</xdr:row>
      <xdr:rowOff>162742</xdr:rowOff>
    </xdr:to>
    <xdr:cxnSp macro="">
      <xdr:nvCxnSpPr>
        <xdr:cNvPr id="605" name="直線コネクタ 604">
          <a:extLst>
            <a:ext uri="{FF2B5EF4-FFF2-40B4-BE49-F238E27FC236}">
              <a16:creationId xmlns:a16="http://schemas.microsoft.com/office/drawing/2014/main" id="{F9648AF1-0E69-47C8-A832-DCE3BDEAF1A3}"/>
            </a:ext>
          </a:extLst>
        </xdr:cNvPr>
        <xdr:cNvCxnSpPr/>
      </xdr:nvCxnSpPr>
      <xdr:spPr>
        <a:xfrm flipV="1">
          <a:off x="12814300" y="17960884"/>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06" name="n_1aveValue【庁舎】&#10;有形固定資産減価償却率">
          <a:extLst>
            <a:ext uri="{FF2B5EF4-FFF2-40B4-BE49-F238E27FC236}">
              <a16:creationId xmlns:a16="http://schemas.microsoft.com/office/drawing/2014/main" id="{21C7167A-259D-4E37-A96A-6398665C424E}"/>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607" name="n_2aveValue【庁舎】&#10;有形固定資産減価償却率">
          <a:extLst>
            <a:ext uri="{FF2B5EF4-FFF2-40B4-BE49-F238E27FC236}">
              <a16:creationId xmlns:a16="http://schemas.microsoft.com/office/drawing/2014/main" id="{A0F1C774-E8A9-4237-9B0E-D2C6150135E5}"/>
            </a:ext>
          </a:extLst>
        </xdr:cNvPr>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08" name="n_3aveValue【庁舎】&#10;有形固定資産減価償却率">
          <a:extLst>
            <a:ext uri="{FF2B5EF4-FFF2-40B4-BE49-F238E27FC236}">
              <a16:creationId xmlns:a16="http://schemas.microsoft.com/office/drawing/2014/main" id="{31C4DD09-6166-4A60-A362-A60D2C29A649}"/>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609" name="n_4aveValue【庁舎】&#10;有形固定資産減価償却率">
          <a:extLst>
            <a:ext uri="{FF2B5EF4-FFF2-40B4-BE49-F238E27FC236}">
              <a16:creationId xmlns:a16="http://schemas.microsoft.com/office/drawing/2014/main" id="{3971C6CB-644B-46A3-BF6B-37B85380E0AB}"/>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610" name="n_2mainValue【庁舎】&#10;有形固定資産減価償却率">
          <a:extLst>
            <a:ext uri="{FF2B5EF4-FFF2-40B4-BE49-F238E27FC236}">
              <a16:creationId xmlns:a16="http://schemas.microsoft.com/office/drawing/2014/main" id="{9AD87665-D85E-4A46-A781-80111D00968F}"/>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561</xdr:rowOff>
    </xdr:from>
    <xdr:ext cx="405111" cy="259045"/>
    <xdr:sp macro="" textlink="">
      <xdr:nvSpPr>
        <xdr:cNvPr id="611" name="n_3mainValue【庁舎】&#10;有形固定資産減価償却率">
          <a:extLst>
            <a:ext uri="{FF2B5EF4-FFF2-40B4-BE49-F238E27FC236}">
              <a16:creationId xmlns:a16="http://schemas.microsoft.com/office/drawing/2014/main" id="{4E46FC89-F022-461E-8F1B-193EA03D2517}"/>
            </a:ext>
          </a:extLst>
        </xdr:cNvPr>
        <xdr:cNvSpPr txBox="1"/>
      </xdr:nvSpPr>
      <xdr:spPr>
        <a:xfrm>
          <a:off x="13500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33219</xdr:rowOff>
    </xdr:from>
    <xdr:ext cx="405111" cy="259045"/>
    <xdr:sp macro="" textlink="">
      <xdr:nvSpPr>
        <xdr:cNvPr id="612" name="n_4mainValue【庁舎】&#10;有形固定資産減価償却率">
          <a:extLst>
            <a:ext uri="{FF2B5EF4-FFF2-40B4-BE49-F238E27FC236}">
              <a16:creationId xmlns:a16="http://schemas.microsoft.com/office/drawing/2014/main" id="{C5BD9FDC-9313-4533-A18A-CF188EF217D1}"/>
            </a:ext>
          </a:extLst>
        </xdr:cNvPr>
        <xdr:cNvSpPr txBox="1"/>
      </xdr:nvSpPr>
      <xdr:spPr>
        <a:xfrm>
          <a:off x="12611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id="{05C66B93-112C-4F49-8A34-C9D86DAF19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id="{354203AE-FE98-4A46-8BC5-58B6A76224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id="{6B4A4E18-2580-423E-A198-EAE934A836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id="{F2910B58-0221-4FC3-B811-17A0B0FB6B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id="{F657F088-01F4-48A6-98B3-41527C8E45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id="{70299596-098D-4998-A885-7BC08570DC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id="{7EADD050-04C4-4B36-86AB-5175362850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id="{00872325-DDAB-4587-8CCF-8C4B904E74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id="{AA38EE98-35D0-4F1F-A176-85E7124EB1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id="{25372B01-5B3A-4B51-A9DD-CCF1CA61F6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3" name="直線コネクタ 622">
          <a:extLst>
            <a:ext uri="{FF2B5EF4-FFF2-40B4-BE49-F238E27FC236}">
              <a16:creationId xmlns:a16="http://schemas.microsoft.com/office/drawing/2014/main" id="{098D1C52-0154-4A0B-A6FE-AD6F0DF72F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4" name="テキスト ボックス 623">
          <a:extLst>
            <a:ext uri="{FF2B5EF4-FFF2-40B4-BE49-F238E27FC236}">
              <a16:creationId xmlns:a16="http://schemas.microsoft.com/office/drawing/2014/main" id="{E7B513DC-598D-45C2-9408-9C3A5D085A9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5" name="直線コネクタ 624">
          <a:extLst>
            <a:ext uri="{FF2B5EF4-FFF2-40B4-BE49-F238E27FC236}">
              <a16:creationId xmlns:a16="http://schemas.microsoft.com/office/drawing/2014/main" id="{E4A4DAC5-8AB1-442E-95C1-373BE9F3630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6" name="テキスト ボックス 625">
          <a:extLst>
            <a:ext uri="{FF2B5EF4-FFF2-40B4-BE49-F238E27FC236}">
              <a16:creationId xmlns:a16="http://schemas.microsoft.com/office/drawing/2014/main" id="{8FD0A7DE-5016-4A4D-8C57-33F06D43AA6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7" name="直線コネクタ 626">
          <a:extLst>
            <a:ext uri="{FF2B5EF4-FFF2-40B4-BE49-F238E27FC236}">
              <a16:creationId xmlns:a16="http://schemas.microsoft.com/office/drawing/2014/main" id="{3FFA71C9-A0A2-4E25-9EEB-C58D0F5CD78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8" name="テキスト ボックス 627">
          <a:extLst>
            <a:ext uri="{FF2B5EF4-FFF2-40B4-BE49-F238E27FC236}">
              <a16:creationId xmlns:a16="http://schemas.microsoft.com/office/drawing/2014/main" id="{83A15C37-8E17-4CC7-9D9F-1BDE368AD81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9" name="直線コネクタ 628">
          <a:extLst>
            <a:ext uri="{FF2B5EF4-FFF2-40B4-BE49-F238E27FC236}">
              <a16:creationId xmlns:a16="http://schemas.microsoft.com/office/drawing/2014/main" id="{9C622298-832D-4985-B541-A5E22EB5C2F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0" name="テキスト ボックス 629">
          <a:extLst>
            <a:ext uri="{FF2B5EF4-FFF2-40B4-BE49-F238E27FC236}">
              <a16:creationId xmlns:a16="http://schemas.microsoft.com/office/drawing/2014/main" id="{0FEF2963-9786-4337-9F2A-252EA8E9509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63AAAE18-4DBF-48A4-BA9B-34CAE7432B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8EEB43B2-66DB-42A8-8F11-327F70B9D3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174ACD99-FB19-40FD-BEA7-E47E155E77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634" name="直線コネクタ 633">
          <a:extLst>
            <a:ext uri="{FF2B5EF4-FFF2-40B4-BE49-F238E27FC236}">
              <a16:creationId xmlns:a16="http://schemas.microsoft.com/office/drawing/2014/main" id="{2AADAB56-0809-4CEF-8B54-E5D1668F4999}"/>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635" name="【庁舎】&#10;一人当たり面積最小値テキスト">
          <a:extLst>
            <a:ext uri="{FF2B5EF4-FFF2-40B4-BE49-F238E27FC236}">
              <a16:creationId xmlns:a16="http://schemas.microsoft.com/office/drawing/2014/main" id="{03AD44C0-6E48-4B76-BDA7-6D1069039EA3}"/>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636" name="直線コネクタ 635">
          <a:extLst>
            <a:ext uri="{FF2B5EF4-FFF2-40B4-BE49-F238E27FC236}">
              <a16:creationId xmlns:a16="http://schemas.microsoft.com/office/drawing/2014/main" id="{FAF5DF8E-C0CC-43B6-A2C8-F0E1423934A7}"/>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637" name="【庁舎】&#10;一人当たり面積最大値テキスト">
          <a:extLst>
            <a:ext uri="{FF2B5EF4-FFF2-40B4-BE49-F238E27FC236}">
              <a16:creationId xmlns:a16="http://schemas.microsoft.com/office/drawing/2014/main" id="{B7F79755-6264-424A-B72F-6EE2B1DC76DF}"/>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638" name="直線コネクタ 637">
          <a:extLst>
            <a:ext uri="{FF2B5EF4-FFF2-40B4-BE49-F238E27FC236}">
              <a16:creationId xmlns:a16="http://schemas.microsoft.com/office/drawing/2014/main" id="{EB083827-8F2D-4706-A737-20C68B47B8BC}"/>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639" name="【庁舎】&#10;一人当たり面積平均値テキスト">
          <a:extLst>
            <a:ext uri="{FF2B5EF4-FFF2-40B4-BE49-F238E27FC236}">
              <a16:creationId xmlns:a16="http://schemas.microsoft.com/office/drawing/2014/main" id="{3126E3D0-EF32-4B61-9F24-ADB078870AC3}"/>
            </a:ext>
          </a:extLst>
        </xdr:cNvPr>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640" name="フローチャート: 判断 639">
          <a:extLst>
            <a:ext uri="{FF2B5EF4-FFF2-40B4-BE49-F238E27FC236}">
              <a16:creationId xmlns:a16="http://schemas.microsoft.com/office/drawing/2014/main" id="{2261FD42-CD7A-4F77-8CD0-9B83EED7F74D}"/>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641" name="フローチャート: 判断 640">
          <a:extLst>
            <a:ext uri="{FF2B5EF4-FFF2-40B4-BE49-F238E27FC236}">
              <a16:creationId xmlns:a16="http://schemas.microsoft.com/office/drawing/2014/main" id="{0DC16F89-F667-4DA0-9AF1-0362071456FF}"/>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642" name="フローチャート: 判断 641">
          <a:extLst>
            <a:ext uri="{FF2B5EF4-FFF2-40B4-BE49-F238E27FC236}">
              <a16:creationId xmlns:a16="http://schemas.microsoft.com/office/drawing/2014/main" id="{602A5BBE-B860-407B-BD60-E8B72F5EC2AB}"/>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643" name="フローチャート: 判断 642">
          <a:extLst>
            <a:ext uri="{FF2B5EF4-FFF2-40B4-BE49-F238E27FC236}">
              <a16:creationId xmlns:a16="http://schemas.microsoft.com/office/drawing/2014/main" id="{76670570-642F-41C5-9C4A-C1E44E06F67A}"/>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644" name="フローチャート: 判断 643">
          <a:extLst>
            <a:ext uri="{FF2B5EF4-FFF2-40B4-BE49-F238E27FC236}">
              <a16:creationId xmlns:a16="http://schemas.microsoft.com/office/drawing/2014/main" id="{5DDD8C22-CB33-41B8-AFF1-B96B8BD09784}"/>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31EEE426-16DB-4CF4-BCE0-5500F79422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68AD2C0-3363-4B28-A03C-4BF1C63C9C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C685B1EA-C486-447C-87FE-F28671F74A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5353F04-193C-436F-8F0A-B48A04B9A9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D59553BC-C699-4A71-B834-6818EC1E7C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48261</xdr:rowOff>
    </xdr:from>
    <xdr:to>
      <xdr:col>107</xdr:col>
      <xdr:colOff>101600</xdr:colOff>
      <xdr:row>107</xdr:row>
      <xdr:rowOff>149861</xdr:rowOff>
    </xdr:to>
    <xdr:sp macro="" textlink="">
      <xdr:nvSpPr>
        <xdr:cNvPr id="650" name="楕円 649">
          <a:extLst>
            <a:ext uri="{FF2B5EF4-FFF2-40B4-BE49-F238E27FC236}">
              <a16:creationId xmlns:a16="http://schemas.microsoft.com/office/drawing/2014/main" id="{066C4D9F-3CC3-4FB7-A10E-DC64D4844D8C}"/>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56490</xdr:rowOff>
    </xdr:from>
    <xdr:to>
      <xdr:col>102</xdr:col>
      <xdr:colOff>165100</xdr:colOff>
      <xdr:row>107</xdr:row>
      <xdr:rowOff>158090</xdr:rowOff>
    </xdr:to>
    <xdr:sp macro="" textlink="">
      <xdr:nvSpPr>
        <xdr:cNvPr id="651" name="楕円 650">
          <a:extLst>
            <a:ext uri="{FF2B5EF4-FFF2-40B4-BE49-F238E27FC236}">
              <a16:creationId xmlns:a16="http://schemas.microsoft.com/office/drawing/2014/main" id="{1888ECAC-6FA5-44BD-9465-4E9E5168AEF6}"/>
            </a:ext>
          </a:extLst>
        </xdr:cNvPr>
        <xdr:cNvSpPr/>
      </xdr:nvSpPr>
      <xdr:spPr>
        <a:xfrm>
          <a:off x="19494500" y="184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107290</xdr:rowOff>
    </xdr:to>
    <xdr:cxnSp macro="">
      <xdr:nvCxnSpPr>
        <xdr:cNvPr id="652" name="直線コネクタ 651">
          <a:extLst>
            <a:ext uri="{FF2B5EF4-FFF2-40B4-BE49-F238E27FC236}">
              <a16:creationId xmlns:a16="http://schemas.microsoft.com/office/drawing/2014/main" id="{2984B648-B619-4B2A-90D0-DD1B7D8CB83E}"/>
            </a:ext>
          </a:extLst>
        </xdr:cNvPr>
        <xdr:cNvCxnSpPr/>
      </xdr:nvCxnSpPr>
      <xdr:spPr>
        <a:xfrm flipV="1">
          <a:off x="19545300" y="1844421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59232</xdr:rowOff>
    </xdr:from>
    <xdr:to>
      <xdr:col>98</xdr:col>
      <xdr:colOff>38100</xdr:colOff>
      <xdr:row>107</xdr:row>
      <xdr:rowOff>160832</xdr:rowOff>
    </xdr:to>
    <xdr:sp macro="" textlink="">
      <xdr:nvSpPr>
        <xdr:cNvPr id="653" name="楕円 652">
          <a:extLst>
            <a:ext uri="{FF2B5EF4-FFF2-40B4-BE49-F238E27FC236}">
              <a16:creationId xmlns:a16="http://schemas.microsoft.com/office/drawing/2014/main" id="{DF7811B3-6F12-4B98-B137-13C58C5721EE}"/>
            </a:ext>
          </a:extLst>
        </xdr:cNvPr>
        <xdr:cNvSpPr/>
      </xdr:nvSpPr>
      <xdr:spPr>
        <a:xfrm>
          <a:off x="18605500" y="184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107290</xdr:rowOff>
    </xdr:from>
    <xdr:to>
      <xdr:col>102</xdr:col>
      <xdr:colOff>114300</xdr:colOff>
      <xdr:row>107</xdr:row>
      <xdr:rowOff>110032</xdr:rowOff>
    </xdr:to>
    <xdr:cxnSp macro="">
      <xdr:nvCxnSpPr>
        <xdr:cNvPr id="654" name="直線コネクタ 653">
          <a:extLst>
            <a:ext uri="{FF2B5EF4-FFF2-40B4-BE49-F238E27FC236}">
              <a16:creationId xmlns:a16="http://schemas.microsoft.com/office/drawing/2014/main" id="{CE22E259-12D2-48B2-BE61-073184C5DD50}"/>
            </a:ext>
          </a:extLst>
        </xdr:cNvPr>
        <xdr:cNvCxnSpPr/>
      </xdr:nvCxnSpPr>
      <xdr:spPr>
        <a:xfrm flipV="1">
          <a:off x="18656300" y="184524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655" name="n_1aveValue【庁舎】&#10;一人当たり面積">
          <a:extLst>
            <a:ext uri="{FF2B5EF4-FFF2-40B4-BE49-F238E27FC236}">
              <a16:creationId xmlns:a16="http://schemas.microsoft.com/office/drawing/2014/main" id="{B6B94422-077B-4BF0-84BC-3A02BA7C3BE2}"/>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656" name="n_2aveValue【庁舎】&#10;一人当たり面積">
          <a:extLst>
            <a:ext uri="{FF2B5EF4-FFF2-40B4-BE49-F238E27FC236}">
              <a16:creationId xmlns:a16="http://schemas.microsoft.com/office/drawing/2014/main" id="{41260722-685E-4F56-A352-2A506613F41F}"/>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657" name="n_3aveValue【庁舎】&#10;一人当たり面積">
          <a:extLst>
            <a:ext uri="{FF2B5EF4-FFF2-40B4-BE49-F238E27FC236}">
              <a16:creationId xmlns:a16="http://schemas.microsoft.com/office/drawing/2014/main" id="{EF51CB34-D558-4D27-888B-B5717D5D09A9}"/>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658" name="n_4aveValue【庁舎】&#10;一人当たり面積">
          <a:extLst>
            <a:ext uri="{FF2B5EF4-FFF2-40B4-BE49-F238E27FC236}">
              <a16:creationId xmlns:a16="http://schemas.microsoft.com/office/drawing/2014/main" id="{7E6F7EE5-6B9C-4240-AF54-697074C06E37}"/>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659" name="n_2mainValue【庁舎】&#10;一人当たり面積">
          <a:extLst>
            <a:ext uri="{FF2B5EF4-FFF2-40B4-BE49-F238E27FC236}">
              <a16:creationId xmlns:a16="http://schemas.microsoft.com/office/drawing/2014/main" id="{D779647C-E0AE-4011-A5F7-FBFC062B91FD}"/>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149217</xdr:rowOff>
    </xdr:from>
    <xdr:ext cx="469744" cy="259045"/>
    <xdr:sp macro="" textlink="">
      <xdr:nvSpPr>
        <xdr:cNvPr id="660" name="n_3mainValue【庁舎】&#10;一人当たり面積">
          <a:extLst>
            <a:ext uri="{FF2B5EF4-FFF2-40B4-BE49-F238E27FC236}">
              <a16:creationId xmlns:a16="http://schemas.microsoft.com/office/drawing/2014/main" id="{F87569CF-E71B-4CB9-BCD2-818012529C38}"/>
            </a:ext>
          </a:extLst>
        </xdr:cNvPr>
        <xdr:cNvSpPr txBox="1"/>
      </xdr:nvSpPr>
      <xdr:spPr>
        <a:xfrm>
          <a:off x="19310427" y="184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151959</xdr:rowOff>
    </xdr:from>
    <xdr:ext cx="469744" cy="259045"/>
    <xdr:sp macro="" textlink="">
      <xdr:nvSpPr>
        <xdr:cNvPr id="661" name="n_4mainValue【庁舎】&#10;一人当たり面積">
          <a:extLst>
            <a:ext uri="{FF2B5EF4-FFF2-40B4-BE49-F238E27FC236}">
              <a16:creationId xmlns:a16="http://schemas.microsoft.com/office/drawing/2014/main" id="{3D12A3DA-2A18-41C0-8E27-ADDB73FDB76E}"/>
            </a:ext>
          </a:extLst>
        </xdr:cNvPr>
        <xdr:cNvSpPr txBox="1"/>
      </xdr:nvSpPr>
      <xdr:spPr>
        <a:xfrm>
          <a:off x="18421427" y="1849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E6509052-A6C7-4C69-BE72-139EF815AB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512352E5-1202-4905-977B-8B8922A46F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F8B25300-FED2-40A9-A9DC-2720115E25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２９年度の有形固定資産減価償却率を類似団体平均と比較すると、一般廃棄物処理施設、消防施設、市民会館の比率が高くなっている。</a:t>
          </a:r>
        </a:p>
        <a:p>
          <a:r>
            <a:rPr kumimoji="1" lang="ja-JP" altLang="en-US" sz="1300">
              <a:latin typeface="ＭＳ Ｐゴシック" panose="020B0600070205080204" pitchFamily="50" charset="-128"/>
              <a:ea typeface="ＭＳ Ｐゴシック" panose="020B0600070205080204" pitchFamily="50" charset="-128"/>
            </a:rPr>
            <a:t>　消防施設は、Ｓ５９年に建設された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三種町第４分団木戸沢班温泉地区消防ポンプ置場（経過年数３６年）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非常備消防団に関連する車庫や資材置き場等の老朽化が進んだ６３施設が数値を押し上げる要因となっている。今後、全体的に老朽化等による改修等の費用負担が増えると考えられるため、消防団の再編を検討していく。</a:t>
          </a:r>
        </a:p>
        <a:p>
          <a:r>
            <a:rPr kumimoji="1" lang="ja-JP" altLang="en-US" sz="1300">
              <a:latin typeface="ＭＳ Ｐゴシック" panose="020B0600070205080204" pitchFamily="50" charset="-128"/>
              <a:ea typeface="ＭＳ Ｐゴシック" panose="020B0600070205080204" pitchFamily="50" charset="-128"/>
            </a:rPr>
            <a:t>　体育館・プールは、類似団体平均と比較すると比率が低くなっているが、琴丘総合体育館をＨ１６年度に建設したことが主な要因である。また、Ｈ３０年度に八竜体育館（Ｓ６０年建設）を大規模改修しており、今後、さらに比率が低くなる見込みである。</a:t>
          </a:r>
        </a:p>
        <a:p>
          <a:r>
            <a:rPr kumimoji="1" lang="ja-JP" altLang="en-US" sz="1300">
              <a:latin typeface="ＭＳ Ｐゴシック" panose="020B0600070205080204" pitchFamily="50" charset="-128"/>
              <a:ea typeface="ＭＳ Ｐゴシック" panose="020B0600070205080204" pitchFamily="50" charset="-128"/>
            </a:rPr>
            <a:t>　今後、三種町公共施設等個別施設計画に基づき、定期的に管理データの整備、点検を行い、予防保全的な維持管理を実施していく。また、修繕履歴データを蓄積するなど、更新時期や実態に応じた劣化状況の把握方法について検討し、適切に更新、改修を行える環境を構築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人口減少等により、税収が伸び悩み、歳入の約５割を地方交付税に依存している脆弱な財政基盤であることが、類似団体平均を下回る要因となっている。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三種町行財政改革大綱（第２期）を踏まえ、基幹産業である地域農業の活性化に向けた農業経営体の育成や優良企業の誘致活動、既存企業への支援策などを通じて地域経済の活性化を図り、住民の所得向上・町税等の増収による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退職手当調整負担金増による人件費や中央衛生処理施設維持管理に係る補助費等の経常経費が増加したほか、普通交付税及び臨時財政対策債等が減少したため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ポイント増）に上昇している。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、普通交付税の段階的縮減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がＲ２年度まで続くこと等から、経常収支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そのため、三種町行財政改革大綱（第２期）を踏まえ、事業の選択と集中等により財政基盤の強化に努める。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64</xdr:row>
      <xdr:rowOff>23283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18046"/>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159596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79163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928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756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退職手当調整負担金の増等により、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Ｒ２年度からの会計年度任用職員制度の導入により物件費については減少が見込まれるものの、人件費については、増加が見込まれているため、引き続き三種町行財政改革大綱（第２期）に基づく事務事業の見直し等により縮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146128</xdr:rowOff>
    </xdr:from>
    <xdr:to>
      <xdr:col>23</xdr:col>
      <xdr:colOff>133350</xdr:colOff>
      <xdr:row>83</xdr:row>
      <xdr:rowOff>29990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5028"/>
          <a:ext cx="8382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146128</xdr:rowOff>
    </xdr:from>
    <xdr:to>
      <xdr:col>19</xdr:col>
      <xdr:colOff>133350</xdr:colOff>
      <xdr:row>82</xdr:row>
      <xdr:rowOff>156849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05028"/>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156849</xdr:rowOff>
    </xdr:from>
    <xdr:to>
      <xdr:col>15</xdr:col>
      <xdr:colOff>82550</xdr:colOff>
      <xdr:row>83</xdr:row>
      <xdr:rowOff>40484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15749"/>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149458</xdr:rowOff>
    </xdr:from>
    <xdr:to>
      <xdr:col>11</xdr:col>
      <xdr:colOff>31750</xdr:colOff>
      <xdr:row>83</xdr:row>
      <xdr:rowOff>40484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08358"/>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150640</xdr:rowOff>
    </xdr:from>
    <xdr:to>
      <xdr:col>23</xdr:col>
      <xdr:colOff>184150</xdr:colOff>
      <xdr:row>83</xdr:row>
      <xdr:rowOff>80790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167167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95328</xdr:rowOff>
    </xdr:from>
    <xdr:to>
      <xdr:col>19</xdr:col>
      <xdr:colOff>184150</xdr:colOff>
      <xdr:row>83</xdr:row>
      <xdr:rowOff>25478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35655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106049</xdr:rowOff>
    </xdr:from>
    <xdr:to>
      <xdr:col>15</xdr:col>
      <xdr:colOff>133350</xdr:colOff>
      <xdr:row>83</xdr:row>
      <xdr:rowOff>36199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46376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161134</xdr:rowOff>
    </xdr:from>
    <xdr:to>
      <xdr:col>11</xdr:col>
      <xdr:colOff>82550</xdr:colOff>
      <xdr:row>83</xdr:row>
      <xdr:rowOff>91284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101461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8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98658</xdr:rowOff>
    </xdr:from>
    <xdr:to>
      <xdr:col>7</xdr:col>
      <xdr:colOff>31750</xdr:colOff>
      <xdr:row>83</xdr:row>
      <xdr:rowOff>28808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給与水準は、類似団体平均を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、全国町村平均から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、低い水準にあ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今後、地域の民間企業の平均給与の状況を踏まえ、給与の適正化に努める。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52388</xdr:rowOff>
    </xdr:from>
    <xdr:to>
      <xdr:col>81</xdr:col>
      <xdr:colOff>44450</xdr:colOff>
      <xdr:row>84</xdr:row>
      <xdr:rowOff>127794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6179800" y="14454188"/>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127794</xdr:rowOff>
    </xdr:from>
    <xdr:to>
      <xdr:col>77</xdr:col>
      <xdr:colOff>44450</xdr:colOff>
      <xdr:row>85</xdr:row>
      <xdr:rowOff>61913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529594"/>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97631</xdr:rowOff>
    </xdr:from>
    <xdr:to>
      <xdr:col>72</xdr:col>
      <xdr:colOff>203200</xdr:colOff>
      <xdr:row>85</xdr:row>
      <xdr:rowOff>61913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49943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148431</xdr:rowOff>
    </xdr:from>
    <xdr:to>
      <xdr:col>68</xdr:col>
      <xdr:colOff>152400</xdr:colOff>
      <xdr:row>84</xdr:row>
      <xdr:rowOff>97631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3787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1588</xdr:rowOff>
    </xdr:from>
    <xdr:to>
      <xdr:col>81</xdr:col>
      <xdr:colOff>95250</xdr:colOff>
      <xdr:row>84</xdr:row>
      <xdr:rowOff>103188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18115</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76994</xdr:rowOff>
    </xdr:from>
    <xdr:to>
      <xdr:col>77</xdr:col>
      <xdr:colOff>95250</xdr:colOff>
      <xdr:row>85</xdr:row>
      <xdr:rowOff>7144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97490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46831</xdr:rowOff>
    </xdr:from>
    <xdr:to>
      <xdr:col>68</xdr:col>
      <xdr:colOff>203200</xdr:colOff>
      <xdr:row>84</xdr:row>
      <xdr:rowOff>148431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158608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97631</xdr:rowOff>
    </xdr:from>
    <xdr:to>
      <xdr:col>64</xdr:col>
      <xdr:colOff>152400</xdr:colOff>
      <xdr:row>84</xdr:row>
      <xdr:rowOff>27781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37958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9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三種町行財政改革大綱（第２期：Ｈ２７年度～Ｒ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年度）で総合支所の縮小などによる職員定数の適正化を実施し改善を図ってきた。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今後も、行政サービスの質を維持するため、必要な人員を確保しつつ、適正な定員管理に努める。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100612</xdr:rowOff>
    </xdr:from>
    <xdr:to>
      <xdr:col>81</xdr:col>
      <xdr:colOff>44450</xdr:colOff>
      <xdr:row>62</xdr:row>
      <xdr:rowOff>4233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59062"/>
          <a:ext cx="8382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100612</xdr:rowOff>
    </xdr:from>
    <xdr:to>
      <xdr:col>77</xdr:col>
      <xdr:colOff>44450</xdr:colOff>
      <xdr:row>61</xdr:row>
      <xdr:rowOff>108655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590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108655</xdr:rowOff>
    </xdr:from>
    <xdr:to>
      <xdr:col>72</xdr:col>
      <xdr:colOff>203200</xdr:colOff>
      <xdr:row>61</xdr:row>
      <xdr:rowOff>135467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6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128764</xdr:rowOff>
    </xdr:from>
    <xdr:to>
      <xdr:col>68</xdr:col>
      <xdr:colOff>152400</xdr:colOff>
      <xdr:row>61</xdr:row>
      <xdr:rowOff>135467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8721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141410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49812</xdr:rowOff>
    </xdr:from>
    <xdr:to>
      <xdr:col>77</xdr:col>
      <xdr:colOff>95250</xdr:colOff>
      <xdr:row>61</xdr:row>
      <xdr:rowOff>151412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161589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7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57855</xdr:rowOff>
    </xdr:from>
    <xdr:to>
      <xdr:col>73</xdr:col>
      <xdr:colOff>44450</xdr:colOff>
      <xdr:row>61</xdr:row>
      <xdr:rowOff>159455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169632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77964</xdr:rowOff>
    </xdr:from>
    <xdr:to>
      <xdr:col>64</xdr:col>
      <xdr:colOff>152400</xdr:colOff>
      <xdr:row>62</xdr:row>
      <xdr:rowOff>8114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18291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0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比率は年々減少傾向にあり、秋田県平均及び類似団体平均を下回る状況となっている。要因として、普通建設事業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の抑制等により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公債費が減少したことがあげられる。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今後、福祉施設や教育施設等の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が見込まれるため、三種町公共施設等総合管理計画に基づき、計画性をもって将来世代の負担を見据えた財政の健全化に努め、地方債の借入は交付税措置の有利なものにし、比率の抑制を図っていく。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124178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39</xdr:row>
      <xdr:rowOff>150989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86783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375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49389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繰入見込額等の将来負担額の減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等により、前年度に引き続き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比率がマイナス値となり、将来負担比率は、該当なしとなった。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福祉施設や教育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が見込まれるため、三種町公共施設等総合管理計画に基づき、計画性をもって将来世代の負担を見据えた財政の健全化に努め、地方債の借入は交付税措置の有利なものにし、比率の抑制を図っていく。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2540</xdr:rowOff>
    </xdr:from>
    <xdr:to>
      <xdr:col>72</xdr:col>
      <xdr:colOff>203200</xdr:colOff>
      <xdr:row>14</xdr:row>
      <xdr:rowOff>150001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0284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150001</xdr:rowOff>
    </xdr:from>
    <xdr:to>
      <xdr:col>68</xdr:col>
      <xdr:colOff>152400</xdr:colOff>
      <xdr:row>14</xdr:row>
      <xdr:rowOff>150001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50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123190</xdr:rowOff>
    </xdr:from>
    <xdr:to>
      <xdr:col>73</xdr:col>
      <xdr:colOff>44450</xdr:colOff>
      <xdr:row>14</xdr:row>
      <xdr:rowOff>53340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63517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99201</xdr:rowOff>
    </xdr:from>
    <xdr:to>
      <xdr:col>68</xdr:col>
      <xdr:colOff>203200</xdr:colOff>
      <xdr:row>15</xdr:row>
      <xdr:rowOff>29351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39528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6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99201</xdr:rowOff>
    </xdr:from>
    <xdr:to>
      <xdr:col>64</xdr:col>
      <xdr:colOff>152400</xdr:colOff>
      <xdr:row>15</xdr:row>
      <xdr:rowOff>29351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39528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6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退職手当調整負担金の増により人件費が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百万円）と増加したため比率は増加したが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、Ｒ２年度からの会計年度任用職員制度の導入により、比率の増加が見込まれるが、必要な人員を確保しつつ、適正な定員管理に努める。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102507</xdr:rowOff>
    </xdr:from>
    <xdr:to>
      <xdr:col>24</xdr:col>
      <xdr:colOff>25400</xdr:colOff>
      <xdr:row>34</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603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102507</xdr:rowOff>
    </xdr:from>
    <xdr:to>
      <xdr:col>19</xdr:col>
      <xdr:colOff>187325</xdr:colOff>
      <xdr:row>34</xdr:row>
      <xdr:rowOff>61686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170543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90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9978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9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32657</xdr:rowOff>
    </xdr:from>
    <xdr:to>
      <xdr:col>24</xdr:col>
      <xdr:colOff>76200</xdr:colOff>
      <xdr:row>34</xdr:row>
      <xdr:rowOff>134257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49184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51707</xdr:rowOff>
    </xdr:from>
    <xdr:to>
      <xdr:col>20</xdr:col>
      <xdr:colOff>38100</xdr:colOff>
      <xdr:row>33</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163484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34670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45555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三種町行財政改革大綱（第２期）に基づき、内部経費や清掃・警備などの委託経費の見直しを図ったこと等により、比率は類似団体平均を下回っているものの、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琴丘地域への防災無線戸別受信機を整備したこと等により、比率は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、Ｒ２年度に八竜地域、Ｒ３年度に山本地域の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防災行政無線戸別受信機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予定しており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同水準の比率になると見込まれるが、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コスト抑制ができるように、業務や施設の在り方についても検討する。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2527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15</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293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20864</xdr:rowOff>
    </xdr:from>
    <xdr:to>
      <xdr:col>73</xdr:col>
      <xdr:colOff>180975</xdr:colOff>
      <xdr:row>14</xdr:row>
      <xdr:rowOff>29029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2497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007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141514</xdr:rowOff>
    </xdr:from>
    <xdr:to>
      <xdr:col>69</xdr:col>
      <xdr:colOff>142875</xdr:colOff>
      <xdr:row>13</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扶助費は、医療給付費等の増加に伴い年々増加傾向にあり、比率は類似団体平均を上回っている。高齢化及び少子化対策のため、医療給付費等の上昇は避けらず、財政圧迫の要因になっている。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今後、扶助費抑制のために、Ｈ２７年度から行っているクアオルト事業等、住民の健康増進につながる事業の継続により、医療費等の抑制を図る。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94343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特別会計及び企業会計への繰出金が多くなっており、類似団体平均と比較すると、高水準で推移している。前年度と比較すると、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今後も、高齢者の増加により、国民健康保険事業勘定特別会計や介護保険事業勘定特別会計への繰出しが見込まれるため、クアオルト事業等、健康寿命長寿化対策を講じていく。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95250</xdr:rowOff>
    </xdr:from>
    <xdr:to>
      <xdr:col>82</xdr:col>
      <xdr:colOff>107950</xdr:colOff>
      <xdr:row>60</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10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95250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59</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101600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146050</xdr:rowOff>
    </xdr:from>
    <xdr:to>
      <xdr:col>82</xdr:col>
      <xdr:colOff>158750</xdr:colOff>
      <xdr:row>60</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経済対策（地域雇用創出推進事業等）や農業振興（じゅんさい日本一生産数量助成事業、メロン産地育成事業等）等、町独自の産業振興対策に単独補助金を多く支出している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ほか、Ｒ元年度は、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中央衛生処理施設維持管理負担金の増等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町単独補助金については、事業内容や金額について毎年度見直しを行っているが、今後も行政効果等の検討を行い、廃止、統合、終期の設定、補助率の改定等、整理・合理化を積極的に推進していく。</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38</xdr:row>
      <xdr:rowOff>73660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211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37</xdr:row>
      <xdr:rowOff>107950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22860</xdr:rowOff>
    </xdr:from>
    <xdr:to>
      <xdr:col>82</xdr:col>
      <xdr:colOff>158750</xdr:colOff>
      <xdr:row>38</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166387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合併後は公債費負担適正化計画に基づき、大規模事業を大幅に抑制してきたため比率は改善傾向にあ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今後、福祉施設や教育施設等の整備が見込まれるため、三種町公共施設等総合管理計画に基づき、計画性をもって将来世代の負担を見据えた財政の健全化に努め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130266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1212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130266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121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91077</xdr:rowOff>
    </xdr:from>
    <xdr:to>
      <xdr:col>15</xdr:col>
      <xdr:colOff>98425</xdr:colOff>
      <xdr:row>76</xdr:row>
      <xdr:rowOff>97608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121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76</xdr:row>
      <xdr:rowOff>97608</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1147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40277</xdr:rowOff>
    </xdr:from>
    <xdr:to>
      <xdr:col>15</xdr:col>
      <xdr:colOff>149225</xdr:colOff>
      <xdr:row>76</xdr:row>
      <xdr:rowOff>141877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152054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人件費、物件費、補助費の大幅増の影響で前年度より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三種町行財政改革大綱（第２期）に基づき、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引き続き事業の選択と集中を行い、比率の抑制に向けた対策に努める。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144145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385800"/>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52705</xdr:rowOff>
    </xdr:from>
    <xdr:to>
      <xdr:col>73</xdr:col>
      <xdr:colOff>180975</xdr:colOff>
      <xdr:row>77</xdr:row>
      <xdr:rowOff>161289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543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52705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11148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93345</xdr:rowOff>
    </xdr:from>
    <xdr:to>
      <xdr:col>82</xdr:col>
      <xdr:colOff>158750</xdr:colOff>
      <xdr:row>80</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65422</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xdr:rowOff>
    </xdr:from>
    <xdr:to>
      <xdr:col>69</xdr:col>
      <xdr:colOff>142875</xdr:colOff>
      <xdr:row>77</xdr:row>
      <xdr:rowOff>103505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113682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3838</xdr:rowOff>
    </xdr:from>
    <xdr:to>
      <xdr:col>29</xdr:col>
      <xdr:colOff>127000</xdr:colOff>
      <xdr:row>17</xdr:row>
      <xdr:rowOff>39035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6113"/>
          <a:ext cx="647700" cy="3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0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22354</xdr:rowOff>
    </xdr:from>
    <xdr:to>
      <xdr:col>26</xdr:col>
      <xdr:colOff>50800</xdr:colOff>
      <xdr:row>17</xdr:row>
      <xdr:rowOff>39035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4629"/>
          <a:ext cx="698500" cy="16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22354</xdr:rowOff>
    </xdr:from>
    <xdr:to>
      <xdr:col>22</xdr:col>
      <xdr:colOff>114300</xdr:colOff>
      <xdr:row>17</xdr:row>
      <xdr:rowOff>23406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4629"/>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23406</xdr:rowOff>
    </xdr:from>
    <xdr:to>
      <xdr:col>18</xdr:col>
      <xdr:colOff>177800</xdr:colOff>
      <xdr:row>17</xdr:row>
      <xdr:rowOff>24930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5681"/>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124488</xdr:rowOff>
    </xdr:from>
    <xdr:to>
      <xdr:col>29</xdr:col>
      <xdr:colOff>177800</xdr:colOff>
      <xdr:row>17</xdr:row>
      <xdr:rowOff>54638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141015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159685</xdr:rowOff>
    </xdr:from>
    <xdr:to>
      <xdr:col>26</xdr:col>
      <xdr:colOff>101600</xdr:colOff>
      <xdr:row>17</xdr:row>
      <xdr:rowOff>89835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143004</xdr:rowOff>
    </xdr:from>
    <xdr:to>
      <xdr:col>22</xdr:col>
      <xdr:colOff>165100</xdr:colOff>
      <xdr:row>17</xdr:row>
      <xdr:rowOff>73154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83331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144056</xdr:rowOff>
    </xdr:from>
    <xdr:to>
      <xdr:col>19</xdr:col>
      <xdr:colOff>38100</xdr:colOff>
      <xdr:row>17</xdr:row>
      <xdr:rowOff>74206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84383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145580</xdr:rowOff>
    </xdr:from>
    <xdr:to>
      <xdr:col>15</xdr:col>
      <xdr:colOff>101600</xdr:colOff>
      <xdr:row>17</xdr:row>
      <xdr:rowOff>75730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0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86461</xdr:rowOff>
    </xdr:from>
    <xdr:to>
      <xdr:col>29</xdr:col>
      <xdr:colOff>127000</xdr:colOff>
      <xdr:row>36</xdr:row>
      <xdr:rowOff>126847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9711"/>
          <a:ext cx="647700" cy="4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86461</xdr:rowOff>
    </xdr:from>
    <xdr:to>
      <xdr:col>26</xdr:col>
      <xdr:colOff>50800</xdr:colOff>
      <xdr:row>36</xdr:row>
      <xdr:rowOff>112103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9711"/>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81794</xdr:rowOff>
    </xdr:from>
    <xdr:to>
      <xdr:col>22</xdr:col>
      <xdr:colOff>114300</xdr:colOff>
      <xdr:row>36</xdr:row>
      <xdr:rowOff>112103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5044"/>
          <a:ext cx="698500" cy="3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34874</xdr:rowOff>
    </xdr:from>
    <xdr:to>
      <xdr:col>18</xdr:col>
      <xdr:colOff>177800</xdr:colOff>
      <xdr:row>36</xdr:row>
      <xdr:rowOff>81794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8124"/>
          <a:ext cx="698500" cy="46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76047</xdr:rowOff>
    </xdr:from>
    <xdr:to>
      <xdr:col>29</xdr:col>
      <xdr:colOff>177800</xdr:colOff>
      <xdr:row>37</xdr:row>
      <xdr:rowOff>6197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48124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35661</xdr:rowOff>
    </xdr:from>
    <xdr:to>
      <xdr:col>26</xdr:col>
      <xdr:colOff>101600</xdr:colOff>
      <xdr:row>36</xdr:row>
      <xdr:rowOff>137261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61303</xdr:rowOff>
    </xdr:from>
    <xdr:to>
      <xdr:col>22</xdr:col>
      <xdr:colOff>165100</xdr:colOff>
      <xdr:row>36</xdr:row>
      <xdr:rowOff>162903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147680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30994</xdr:rowOff>
    </xdr:from>
    <xdr:to>
      <xdr:col>19</xdr:col>
      <xdr:colOff>38100</xdr:colOff>
      <xdr:row>36</xdr:row>
      <xdr:rowOff>132594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117371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326974</xdr:rowOff>
    </xdr:from>
    <xdr:to>
      <xdr:col>15</xdr:col>
      <xdr:colOff>101600</xdr:colOff>
      <xdr:row>36</xdr:row>
      <xdr:rowOff>85674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70451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89555</xdr:rowOff>
    </xdr:from>
    <xdr:to>
      <xdr:col>24</xdr:col>
      <xdr:colOff>63500</xdr:colOff>
      <xdr:row>37</xdr:row>
      <xdr:rowOff>19244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1755"/>
          <a:ext cx="8382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114521</xdr:rowOff>
    </xdr:from>
    <xdr:to>
      <xdr:col>19</xdr:col>
      <xdr:colOff>177800</xdr:colOff>
      <xdr:row>37</xdr:row>
      <xdr:rowOff>19244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86721"/>
          <a:ext cx="8890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28551</xdr:rowOff>
    </xdr:from>
    <xdr:to>
      <xdr:col>15</xdr:col>
      <xdr:colOff>50800</xdr:colOff>
      <xdr:row>36</xdr:row>
      <xdr:rowOff>114521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0751"/>
          <a:ext cx="889000" cy="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165858</xdr:rowOff>
    </xdr:from>
    <xdr:to>
      <xdr:col>10</xdr:col>
      <xdr:colOff>114300</xdr:colOff>
      <xdr:row>36</xdr:row>
      <xdr:rowOff>28551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6608"/>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38755</xdr:rowOff>
    </xdr:from>
    <xdr:to>
      <xdr:col>24</xdr:col>
      <xdr:colOff>114300</xdr:colOff>
      <xdr:row>36</xdr:row>
      <xdr:rowOff>140355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17182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139894</xdr:rowOff>
    </xdr:from>
    <xdr:to>
      <xdr:col>20</xdr:col>
      <xdr:colOff>38100</xdr:colOff>
      <xdr:row>37</xdr:row>
      <xdr:rowOff>70044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61171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63721</xdr:rowOff>
    </xdr:from>
    <xdr:to>
      <xdr:col>15</xdr:col>
      <xdr:colOff>101600</xdr:colOff>
      <xdr:row>36</xdr:row>
      <xdr:rowOff>165321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149201</xdr:rowOff>
    </xdr:from>
    <xdr:to>
      <xdr:col>10</xdr:col>
      <xdr:colOff>165100</xdr:colOff>
      <xdr:row>36</xdr:row>
      <xdr:rowOff>79351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95878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115058</xdr:rowOff>
    </xdr:from>
    <xdr:to>
      <xdr:col>6</xdr:col>
      <xdr:colOff>38100</xdr:colOff>
      <xdr:row>36</xdr:row>
      <xdr:rowOff>45208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61735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38088</xdr:rowOff>
    </xdr:from>
    <xdr:to>
      <xdr:col>24</xdr:col>
      <xdr:colOff>63500</xdr:colOff>
      <xdr:row>57</xdr:row>
      <xdr:rowOff>136551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0738"/>
          <a:ext cx="838200" cy="9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136551</xdr:rowOff>
    </xdr:from>
    <xdr:to>
      <xdr:col>19</xdr:col>
      <xdr:colOff>177800</xdr:colOff>
      <xdr:row>57</xdr:row>
      <xdr:rowOff>157696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09201"/>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75184</xdr:rowOff>
    </xdr:from>
    <xdr:to>
      <xdr:col>15</xdr:col>
      <xdr:colOff>50800</xdr:colOff>
      <xdr:row>57</xdr:row>
      <xdr:rowOff>157696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47834"/>
          <a:ext cx="889000" cy="8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75184</xdr:rowOff>
    </xdr:from>
    <xdr:to>
      <xdr:col>10</xdr:col>
      <xdr:colOff>114300</xdr:colOff>
      <xdr:row>58</xdr:row>
      <xdr:rowOff>9398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7834"/>
          <a:ext cx="889000" cy="1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158738</xdr:rowOff>
    </xdr:from>
    <xdr:to>
      <xdr:col>24</xdr:col>
      <xdr:colOff>114300</xdr:colOff>
      <xdr:row>57</xdr:row>
      <xdr:rowOff>88888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85751</xdr:rowOff>
    </xdr:from>
    <xdr:to>
      <xdr:col>20</xdr:col>
      <xdr:colOff>38100</xdr:colOff>
      <xdr:row>58</xdr:row>
      <xdr:rowOff>15901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106896</xdr:rowOff>
    </xdr:from>
    <xdr:to>
      <xdr:col>15</xdr:col>
      <xdr:colOff>101600</xdr:colOff>
      <xdr:row>58</xdr:row>
      <xdr:rowOff>37046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24384</xdr:rowOff>
    </xdr:from>
    <xdr:to>
      <xdr:col>10</xdr:col>
      <xdr:colOff>165100</xdr:colOff>
      <xdr:row>57</xdr:row>
      <xdr:rowOff>125984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117111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130048</xdr:rowOff>
    </xdr:from>
    <xdr:to>
      <xdr:col>6</xdr:col>
      <xdr:colOff>38100</xdr:colOff>
      <xdr:row>58</xdr:row>
      <xdr:rowOff>60198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51325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164846</xdr:rowOff>
    </xdr:from>
    <xdr:to>
      <xdr:col>24</xdr:col>
      <xdr:colOff>63500</xdr:colOff>
      <xdr:row>77</xdr:row>
      <xdr:rowOff>88813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95046"/>
          <a:ext cx="8382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142170</xdr:rowOff>
    </xdr:from>
    <xdr:to>
      <xdr:col>19</xdr:col>
      <xdr:colOff>177800</xdr:colOff>
      <xdr:row>76</xdr:row>
      <xdr:rowOff>164846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72370"/>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27183</xdr:rowOff>
    </xdr:from>
    <xdr:to>
      <xdr:col>15</xdr:col>
      <xdr:colOff>50800</xdr:colOff>
      <xdr:row>76</xdr:row>
      <xdr:rowOff>142170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57383"/>
          <a:ext cx="889000" cy="1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27183</xdr:rowOff>
    </xdr:from>
    <xdr:to>
      <xdr:col>10</xdr:col>
      <xdr:colOff>114300</xdr:colOff>
      <xdr:row>76</xdr:row>
      <xdr:rowOff>155702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57383"/>
          <a:ext cx="8890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38013</xdr:rowOff>
    </xdr:from>
    <xdr:to>
      <xdr:col>24</xdr:col>
      <xdr:colOff>114300</xdr:colOff>
      <xdr:row>77</xdr:row>
      <xdr:rowOff>139613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16440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114046</xdr:rowOff>
    </xdr:from>
    <xdr:to>
      <xdr:col>20</xdr:col>
      <xdr:colOff>38100</xdr:colOff>
      <xdr:row>77</xdr:row>
      <xdr:rowOff>44196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35323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91370</xdr:rowOff>
    </xdr:from>
    <xdr:to>
      <xdr:col>15</xdr:col>
      <xdr:colOff>101600</xdr:colOff>
      <xdr:row>77</xdr:row>
      <xdr:rowOff>21520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147833</xdr:rowOff>
    </xdr:from>
    <xdr:to>
      <xdr:col>10</xdr:col>
      <xdr:colOff>165100</xdr:colOff>
      <xdr:row>76</xdr:row>
      <xdr:rowOff>77983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94510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8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104902</xdr:rowOff>
    </xdr:from>
    <xdr:to>
      <xdr:col>6</xdr:col>
      <xdr:colOff>38100</xdr:colOff>
      <xdr:row>77</xdr:row>
      <xdr:rowOff>35052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26179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21286</xdr:rowOff>
    </xdr:from>
    <xdr:to>
      <xdr:col>24</xdr:col>
      <xdr:colOff>63500</xdr:colOff>
      <xdr:row>96</xdr:row>
      <xdr:rowOff>52848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0486"/>
          <a:ext cx="8382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52848</xdr:rowOff>
    </xdr:from>
    <xdr:to>
      <xdr:col>19</xdr:col>
      <xdr:colOff>177800</xdr:colOff>
      <xdr:row>96</xdr:row>
      <xdr:rowOff>107158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12048"/>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24240</xdr:rowOff>
    </xdr:from>
    <xdr:to>
      <xdr:col>15</xdr:col>
      <xdr:colOff>50800</xdr:colOff>
      <xdr:row>96</xdr:row>
      <xdr:rowOff>107158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83440"/>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24240</xdr:rowOff>
    </xdr:from>
    <xdr:to>
      <xdr:col>10</xdr:col>
      <xdr:colOff>114300</xdr:colOff>
      <xdr:row>97</xdr:row>
      <xdr:rowOff>8533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83440"/>
          <a:ext cx="889000" cy="15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141936</xdr:rowOff>
    </xdr:from>
    <xdr:to>
      <xdr:col>24</xdr:col>
      <xdr:colOff>114300</xdr:colOff>
      <xdr:row>96</xdr:row>
      <xdr:rowOff>72086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120363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2048</xdr:rowOff>
    </xdr:from>
    <xdr:to>
      <xdr:col>20</xdr:col>
      <xdr:colOff>38100</xdr:colOff>
      <xdr:row>96</xdr:row>
      <xdr:rowOff>103648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94775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56358</xdr:rowOff>
    </xdr:from>
    <xdr:to>
      <xdr:col>15</xdr:col>
      <xdr:colOff>101600</xdr:colOff>
      <xdr:row>96</xdr:row>
      <xdr:rowOff>157958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149085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144890</xdr:rowOff>
    </xdr:from>
    <xdr:to>
      <xdr:col>10</xdr:col>
      <xdr:colOff>165100</xdr:colOff>
      <xdr:row>96</xdr:row>
      <xdr:rowOff>75040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91567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129183</xdr:rowOff>
    </xdr:from>
    <xdr:to>
      <xdr:col>6</xdr:col>
      <xdr:colOff>38100</xdr:colOff>
      <xdr:row>97</xdr:row>
      <xdr:rowOff>59333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50460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167448</xdr:rowOff>
    </xdr:from>
    <xdr:to>
      <xdr:col>55</xdr:col>
      <xdr:colOff>0</xdr:colOff>
      <xdr:row>36</xdr:row>
      <xdr:rowOff>54025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68198"/>
          <a:ext cx="8382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54025</xdr:rowOff>
    </xdr:from>
    <xdr:to>
      <xdr:col>50</xdr:col>
      <xdr:colOff>114300</xdr:colOff>
      <xdr:row>36</xdr:row>
      <xdr:rowOff>73200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26225"/>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43706</xdr:rowOff>
    </xdr:from>
    <xdr:to>
      <xdr:col>45</xdr:col>
      <xdr:colOff>177800</xdr:colOff>
      <xdr:row>36</xdr:row>
      <xdr:rowOff>73200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15906"/>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36962</xdr:rowOff>
    </xdr:from>
    <xdr:to>
      <xdr:col>41</xdr:col>
      <xdr:colOff>50800</xdr:colOff>
      <xdr:row>36</xdr:row>
      <xdr:rowOff>43706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0916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116648</xdr:rowOff>
    </xdr:from>
    <xdr:to>
      <xdr:col>55</xdr:col>
      <xdr:colOff>50800</xdr:colOff>
      <xdr:row>36</xdr:row>
      <xdr:rowOff>46798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139525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6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3225</xdr:rowOff>
    </xdr:from>
    <xdr:to>
      <xdr:col>50</xdr:col>
      <xdr:colOff>165100</xdr:colOff>
      <xdr:row>36</xdr:row>
      <xdr:rowOff>104825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95952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22400</xdr:rowOff>
    </xdr:from>
    <xdr:to>
      <xdr:col>46</xdr:col>
      <xdr:colOff>38100</xdr:colOff>
      <xdr:row>36</xdr:row>
      <xdr:rowOff>124000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115127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164356</xdr:rowOff>
    </xdr:from>
    <xdr:to>
      <xdr:col>41</xdr:col>
      <xdr:colOff>101600</xdr:colOff>
      <xdr:row>36</xdr:row>
      <xdr:rowOff>94506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111033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157612</xdr:rowOff>
    </xdr:from>
    <xdr:to>
      <xdr:col>36</xdr:col>
      <xdr:colOff>165100</xdr:colOff>
      <xdr:row>36</xdr:row>
      <xdr:rowOff>87762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104289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108770</xdr:rowOff>
    </xdr:from>
    <xdr:to>
      <xdr:col>55</xdr:col>
      <xdr:colOff>0</xdr:colOff>
      <xdr:row>58</xdr:row>
      <xdr:rowOff>27953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81420"/>
          <a:ext cx="838200" cy="9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25791</xdr:rowOff>
    </xdr:from>
    <xdr:to>
      <xdr:col>50</xdr:col>
      <xdr:colOff>114300</xdr:colOff>
      <xdr:row>58</xdr:row>
      <xdr:rowOff>27953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69891"/>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97507</xdr:rowOff>
    </xdr:from>
    <xdr:to>
      <xdr:col>45</xdr:col>
      <xdr:colOff>177800</xdr:colOff>
      <xdr:row>58</xdr:row>
      <xdr:rowOff>25791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70157"/>
          <a:ext cx="889000" cy="9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97507</xdr:rowOff>
    </xdr:from>
    <xdr:to>
      <xdr:col>41</xdr:col>
      <xdr:colOff>50800</xdr:colOff>
      <xdr:row>57</xdr:row>
      <xdr:rowOff>164976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70157"/>
          <a:ext cx="889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57970</xdr:rowOff>
    </xdr:from>
    <xdr:to>
      <xdr:col>55</xdr:col>
      <xdr:colOff>50800</xdr:colOff>
      <xdr:row>57</xdr:row>
      <xdr:rowOff>159570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36397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148603</xdr:rowOff>
    </xdr:from>
    <xdr:to>
      <xdr:col>50</xdr:col>
      <xdr:colOff>165100</xdr:colOff>
      <xdr:row>58</xdr:row>
      <xdr:rowOff>78753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69880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146441</xdr:rowOff>
    </xdr:from>
    <xdr:to>
      <xdr:col>46</xdr:col>
      <xdr:colOff>38100</xdr:colOff>
      <xdr:row>58</xdr:row>
      <xdr:rowOff>76591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67718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46707</xdr:rowOff>
    </xdr:from>
    <xdr:to>
      <xdr:col>41</xdr:col>
      <xdr:colOff>101600</xdr:colOff>
      <xdr:row>57</xdr:row>
      <xdr:rowOff>148307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114176</xdr:rowOff>
    </xdr:from>
    <xdr:to>
      <xdr:col>36</xdr:col>
      <xdr:colOff>165100</xdr:colOff>
      <xdr:row>58</xdr:row>
      <xdr:rowOff>44326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35453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16011</xdr:rowOff>
    </xdr:from>
    <xdr:to>
      <xdr:col>55</xdr:col>
      <xdr:colOff>0</xdr:colOff>
      <xdr:row>78</xdr:row>
      <xdr:rowOff>102079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703311"/>
          <a:ext cx="838200" cy="7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58869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89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51036</xdr:rowOff>
    </xdr:from>
    <xdr:to>
      <xdr:col>50</xdr:col>
      <xdr:colOff>114300</xdr:colOff>
      <xdr:row>78</xdr:row>
      <xdr:rowOff>102079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52686"/>
          <a:ext cx="889000" cy="2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126017</xdr:rowOff>
    </xdr:from>
    <xdr:to>
      <xdr:col>45</xdr:col>
      <xdr:colOff>177800</xdr:colOff>
      <xdr:row>77</xdr:row>
      <xdr:rowOff>51036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56217"/>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27599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121331</xdr:rowOff>
    </xdr:from>
    <xdr:to>
      <xdr:col>41</xdr:col>
      <xdr:colOff>50800</xdr:colOff>
      <xdr:row>76</xdr:row>
      <xdr:rowOff>126017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5153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136661</xdr:rowOff>
    </xdr:from>
    <xdr:to>
      <xdr:col>55</xdr:col>
      <xdr:colOff>50800</xdr:colOff>
      <xdr:row>74</xdr:row>
      <xdr:rowOff>66811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6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159538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5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51279</xdr:rowOff>
    </xdr:from>
    <xdr:to>
      <xdr:col>50</xdr:col>
      <xdr:colOff>165100</xdr:colOff>
      <xdr:row>78</xdr:row>
      <xdr:rowOff>152879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144006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236</xdr:rowOff>
    </xdr:from>
    <xdr:to>
      <xdr:col>46</xdr:col>
      <xdr:colOff>38100</xdr:colOff>
      <xdr:row>77</xdr:row>
      <xdr:rowOff>101836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118363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75217</xdr:rowOff>
    </xdr:from>
    <xdr:to>
      <xdr:col>41</xdr:col>
      <xdr:colOff>101600</xdr:colOff>
      <xdr:row>77</xdr:row>
      <xdr:rowOff>5367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21893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70531</xdr:rowOff>
    </xdr:from>
    <xdr:to>
      <xdr:col>36</xdr:col>
      <xdr:colOff>165100</xdr:colOff>
      <xdr:row>77</xdr:row>
      <xdr:rowOff>681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1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9503</xdr:rowOff>
    </xdr:from>
    <xdr:to>
      <xdr:col>55</xdr:col>
      <xdr:colOff>0</xdr:colOff>
      <xdr:row>98</xdr:row>
      <xdr:rowOff>24572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11603"/>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9503</xdr:rowOff>
    </xdr:from>
    <xdr:to>
      <xdr:col>50</xdr:col>
      <xdr:colOff>114300</xdr:colOff>
      <xdr:row>98</xdr:row>
      <xdr:rowOff>41841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11603"/>
          <a:ext cx="889000" cy="3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42207</xdr:rowOff>
    </xdr:from>
    <xdr:to>
      <xdr:col>45</xdr:col>
      <xdr:colOff>177800</xdr:colOff>
      <xdr:row>98</xdr:row>
      <xdr:rowOff>41841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72857"/>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42207</xdr:rowOff>
    </xdr:from>
    <xdr:to>
      <xdr:col>41</xdr:col>
      <xdr:colOff>50800</xdr:colOff>
      <xdr:row>98</xdr:row>
      <xdr:rowOff>55918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2857"/>
          <a:ext cx="889000" cy="18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145222</xdr:rowOff>
    </xdr:from>
    <xdr:to>
      <xdr:col>55</xdr:col>
      <xdr:colOff>50800</xdr:colOff>
      <xdr:row>98</xdr:row>
      <xdr:rowOff>75372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60149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130153</xdr:rowOff>
    </xdr:from>
    <xdr:to>
      <xdr:col>50</xdr:col>
      <xdr:colOff>165100</xdr:colOff>
      <xdr:row>98</xdr:row>
      <xdr:rowOff>60303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51430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162491</xdr:rowOff>
    </xdr:from>
    <xdr:to>
      <xdr:col>46</xdr:col>
      <xdr:colOff>38100</xdr:colOff>
      <xdr:row>98</xdr:row>
      <xdr:rowOff>92641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83768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162857</xdr:rowOff>
    </xdr:from>
    <xdr:to>
      <xdr:col>41</xdr:col>
      <xdr:colOff>101600</xdr:colOff>
      <xdr:row>97</xdr:row>
      <xdr:rowOff>93007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109534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5118</xdr:rowOff>
    </xdr:from>
    <xdr:to>
      <xdr:col>36</xdr:col>
      <xdr:colOff>165100</xdr:colOff>
      <xdr:row>98</xdr:row>
      <xdr:rowOff>106718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97845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5017</xdr:rowOff>
    </xdr:from>
    <xdr:to>
      <xdr:col>85</xdr:col>
      <xdr:colOff>127000</xdr:colOff>
      <xdr:row>39</xdr:row>
      <xdr:rowOff>28623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91567"/>
          <a:ext cx="8382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150010</xdr:rowOff>
    </xdr:from>
    <xdr:to>
      <xdr:col>81</xdr:col>
      <xdr:colOff>50800</xdr:colOff>
      <xdr:row>39</xdr:row>
      <xdr:rowOff>5017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65110"/>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150010</xdr:rowOff>
    </xdr:from>
    <xdr:to>
      <xdr:col>76</xdr:col>
      <xdr:colOff>114300</xdr:colOff>
      <xdr:row>39</xdr:row>
      <xdr:rowOff>21194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65110"/>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28435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149606</xdr:rowOff>
    </xdr:from>
    <xdr:to>
      <xdr:col>71</xdr:col>
      <xdr:colOff>177800</xdr:colOff>
      <xdr:row>39</xdr:row>
      <xdr:rowOff>21194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64706"/>
          <a:ext cx="889000" cy="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4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149273</xdr:rowOff>
    </xdr:from>
    <xdr:to>
      <xdr:col>85</xdr:col>
      <xdr:colOff>177800</xdr:colOff>
      <xdr:row>39</xdr:row>
      <xdr:rowOff>79423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64200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125667</xdr:rowOff>
    </xdr:from>
    <xdr:to>
      <xdr:col>81</xdr:col>
      <xdr:colOff>101600</xdr:colOff>
      <xdr:row>39</xdr:row>
      <xdr:rowOff>55817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46944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99210</xdr:rowOff>
    </xdr:from>
    <xdr:to>
      <xdr:col>76</xdr:col>
      <xdr:colOff>165100</xdr:colOff>
      <xdr:row>39</xdr:row>
      <xdr:rowOff>29360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45887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141844</xdr:rowOff>
    </xdr:from>
    <xdr:to>
      <xdr:col>72</xdr:col>
      <xdr:colOff>38100</xdr:colOff>
      <xdr:row>39</xdr:row>
      <xdr:rowOff>71994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63121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98806</xdr:rowOff>
    </xdr:from>
    <xdr:to>
      <xdr:col>67</xdr:col>
      <xdr:colOff>101600</xdr:colOff>
      <xdr:row>39</xdr:row>
      <xdr:rowOff>28956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45483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3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71362</xdr:rowOff>
    </xdr:from>
    <xdr:to>
      <xdr:col>85</xdr:col>
      <xdr:colOff>127000</xdr:colOff>
      <xdr:row>76</xdr:row>
      <xdr:rowOff>101752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01562"/>
          <a:ext cx="8382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71362</xdr:rowOff>
    </xdr:from>
    <xdr:to>
      <xdr:col>81</xdr:col>
      <xdr:colOff>50800</xdr:colOff>
      <xdr:row>76</xdr:row>
      <xdr:rowOff>94374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0156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88379</xdr:rowOff>
    </xdr:from>
    <xdr:to>
      <xdr:col>76</xdr:col>
      <xdr:colOff>114300</xdr:colOff>
      <xdr:row>76</xdr:row>
      <xdr:rowOff>94374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1857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88379</xdr:rowOff>
    </xdr:from>
    <xdr:to>
      <xdr:col>71</xdr:col>
      <xdr:colOff>177800</xdr:colOff>
      <xdr:row>76</xdr:row>
      <xdr:rowOff>110071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18579"/>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50952</xdr:rowOff>
    </xdr:from>
    <xdr:to>
      <xdr:col>85</xdr:col>
      <xdr:colOff>177800</xdr:colOff>
      <xdr:row>76</xdr:row>
      <xdr:rowOff>152552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29379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20562</xdr:rowOff>
    </xdr:from>
    <xdr:to>
      <xdr:col>81</xdr:col>
      <xdr:colOff>101600</xdr:colOff>
      <xdr:row>76</xdr:row>
      <xdr:rowOff>122162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113289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1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43574</xdr:rowOff>
    </xdr:from>
    <xdr:to>
      <xdr:col>76</xdr:col>
      <xdr:colOff>165100</xdr:colOff>
      <xdr:row>76</xdr:row>
      <xdr:rowOff>145174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136301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37579</xdr:rowOff>
    </xdr:from>
    <xdr:to>
      <xdr:col>72</xdr:col>
      <xdr:colOff>38100</xdr:colOff>
      <xdr:row>76</xdr:row>
      <xdr:rowOff>139179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130306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59271</xdr:rowOff>
    </xdr:from>
    <xdr:to>
      <xdr:col>67</xdr:col>
      <xdr:colOff>101600</xdr:colOff>
      <xdr:row>76</xdr:row>
      <xdr:rowOff>160871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151998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119080</xdr:rowOff>
    </xdr:from>
    <xdr:to>
      <xdr:col>85</xdr:col>
      <xdr:colOff>127000</xdr:colOff>
      <xdr:row>97</xdr:row>
      <xdr:rowOff>130418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49730"/>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56060</xdr:rowOff>
    </xdr:from>
    <xdr:to>
      <xdr:col>81</xdr:col>
      <xdr:colOff>50800</xdr:colOff>
      <xdr:row>97</xdr:row>
      <xdr:rowOff>130418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86710"/>
          <a:ext cx="889000" cy="7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56060</xdr:rowOff>
    </xdr:from>
    <xdr:to>
      <xdr:col>76</xdr:col>
      <xdr:colOff>114300</xdr:colOff>
      <xdr:row>97</xdr:row>
      <xdr:rowOff>100884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86710"/>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49961</xdr:rowOff>
    </xdr:from>
    <xdr:to>
      <xdr:col>71</xdr:col>
      <xdr:colOff>177800</xdr:colOff>
      <xdr:row>97</xdr:row>
      <xdr:rowOff>100884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09161"/>
          <a:ext cx="889000" cy="2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68280</xdr:rowOff>
    </xdr:from>
    <xdr:to>
      <xdr:col>85</xdr:col>
      <xdr:colOff>177800</xdr:colOff>
      <xdr:row>97</xdr:row>
      <xdr:rowOff>169880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46707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7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79618</xdr:rowOff>
    </xdr:from>
    <xdr:to>
      <xdr:col>81</xdr:col>
      <xdr:colOff>101600</xdr:colOff>
      <xdr:row>98</xdr:row>
      <xdr:rowOff>9768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5260</xdr:rowOff>
    </xdr:from>
    <xdr:to>
      <xdr:col>76</xdr:col>
      <xdr:colOff>165100</xdr:colOff>
      <xdr:row>97</xdr:row>
      <xdr:rowOff>106860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97987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50084</xdr:rowOff>
    </xdr:from>
    <xdr:to>
      <xdr:col>72</xdr:col>
      <xdr:colOff>38100</xdr:colOff>
      <xdr:row>97</xdr:row>
      <xdr:rowOff>151684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142811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170611</xdr:rowOff>
    </xdr:from>
    <xdr:to>
      <xdr:col>67</xdr:col>
      <xdr:colOff>101600</xdr:colOff>
      <xdr:row>96</xdr:row>
      <xdr:rowOff>100761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117288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62509</xdr:rowOff>
    </xdr:from>
    <xdr:to>
      <xdr:col>116</xdr:col>
      <xdr:colOff>63500</xdr:colOff>
      <xdr:row>53</xdr:row>
      <xdr:rowOff>84836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149359"/>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71518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4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84836</xdr:rowOff>
    </xdr:from>
    <xdr:to>
      <xdr:col>111</xdr:col>
      <xdr:colOff>177800</xdr:colOff>
      <xdr:row>53</xdr:row>
      <xdr:rowOff>114173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17168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114173</xdr:rowOff>
    </xdr:from>
    <xdr:to>
      <xdr:col>107</xdr:col>
      <xdr:colOff>50800</xdr:colOff>
      <xdr:row>53</xdr:row>
      <xdr:rowOff>132842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20102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132842</xdr:rowOff>
    </xdr:from>
    <xdr:to>
      <xdr:col>102</xdr:col>
      <xdr:colOff>114300</xdr:colOff>
      <xdr:row>53</xdr:row>
      <xdr:rowOff>152578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219692"/>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11709</xdr:rowOff>
    </xdr:from>
    <xdr:to>
      <xdr:col>116</xdr:col>
      <xdr:colOff>114300</xdr:colOff>
      <xdr:row>53</xdr:row>
      <xdr:rowOff>113309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0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34586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9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34036</xdr:rowOff>
    </xdr:from>
    <xdr:to>
      <xdr:col>112</xdr:col>
      <xdr:colOff>38100</xdr:colOff>
      <xdr:row>53</xdr:row>
      <xdr:rowOff>135636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152163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88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63373</xdr:rowOff>
    </xdr:from>
    <xdr:to>
      <xdr:col>107</xdr:col>
      <xdr:colOff>101600</xdr:colOff>
      <xdr:row>53</xdr:row>
      <xdr:rowOff>164973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1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10050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89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82042</xdr:rowOff>
    </xdr:from>
    <xdr:to>
      <xdr:col>102</xdr:col>
      <xdr:colOff>165100</xdr:colOff>
      <xdr:row>54</xdr:row>
      <xdr:rowOff>12192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1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28719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89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101778</xdr:rowOff>
    </xdr:from>
    <xdr:to>
      <xdr:col>98</xdr:col>
      <xdr:colOff>38100</xdr:colOff>
      <xdr:row>54</xdr:row>
      <xdr:rowOff>31928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1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48455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89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125488</xdr:rowOff>
    </xdr:from>
    <xdr:to>
      <xdr:col>116</xdr:col>
      <xdr:colOff>63500</xdr:colOff>
      <xdr:row>73</xdr:row>
      <xdr:rowOff>126155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641338"/>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13818</xdr:rowOff>
    </xdr:from>
    <xdr:to>
      <xdr:col>111</xdr:col>
      <xdr:colOff>177800</xdr:colOff>
      <xdr:row>73</xdr:row>
      <xdr:rowOff>126155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529668"/>
          <a:ext cx="8890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13818</xdr:rowOff>
    </xdr:from>
    <xdr:to>
      <xdr:col>107</xdr:col>
      <xdr:colOff>50800</xdr:colOff>
      <xdr:row>74</xdr:row>
      <xdr:rowOff>87884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529668"/>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42107</xdr:rowOff>
    </xdr:from>
    <xdr:to>
      <xdr:col>102</xdr:col>
      <xdr:colOff>114300</xdr:colOff>
      <xdr:row>74</xdr:row>
      <xdr:rowOff>87884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729407"/>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74688</xdr:rowOff>
    </xdr:from>
    <xdr:to>
      <xdr:col>116</xdr:col>
      <xdr:colOff>114300</xdr:colOff>
      <xdr:row>74</xdr:row>
      <xdr:rowOff>4838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97565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4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75355</xdr:rowOff>
    </xdr:from>
    <xdr:to>
      <xdr:col>112</xdr:col>
      <xdr:colOff>38100</xdr:colOff>
      <xdr:row>74</xdr:row>
      <xdr:rowOff>5505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5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22032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3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134468</xdr:rowOff>
    </xdr:from>
    <xdr:to>
      <xdr:col>107</xdr:col>
      <xdr:colOff>101600</xdr:colOff>
      <xdr:row>73</xdr:row>
      <xdr:rowOff>64618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4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81145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2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37084</xdr:rowOff>
    </xdr:from>
    <xdr:to>
      <xdr:col>102</xdr:col>
      <xdr:colOff>165100</xdr:colOff>
      <xdr:row>74</xdr:row>
      <xdr:rowOff>138684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155211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162757</xdr:rowOff>
    </xdr:from>
    <xdr:to>
      <xdr:col>98</xdr:col>
      <xdr:colOff>38100</xdr:colOff>
      <xdr:row>74</xdr:row>
      <xdr:rowOff>92907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109434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歳出総額における住民一人あたりのコストは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647,726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62,208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）となっている。類似団体平均と比較し高いのは、主に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普通建設事業費（新規分）と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普通建設事業費（新規分）については、山本公民館・山本総合支所建設工事が主な要因である。繰出金については、前年度比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円増とほぼ同水準であるものの、温泉事業・下水道事業・農業集落排水事業への基準外繰出や国民健康保険事業への財政安定化支援分等により類似団体平均を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福祉施設や教育施設の整備による増が見込まれるため、公共施設等総合管理計画に基づき、計画性をもって将来世代の負担を見据えた財政の健全化に努めることとし、繰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料金収入の適正化を図り、普通会計からの繰出を減らしていくよう努める。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低いのは、主に人件費、物件費、維持補修費、及び公債費である。類似団体平均に比べて低くなっている要因は、人件費については、三種町定員管理計画に基づき職員定数の適正化を実施してきたためである。物件費、維持補修費、普通建設事業費については、三種町行財政改革大綱（第１～２期）に基づき施設の統廃合を進め内部コストの削減を図ってきたためである。公債費については、三種町行財政改革大綱や公債費負担適正化計画により、計画的な地方債の発行を行ってき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今後、Ｒ２年度からの会計年度任用職員制度の導入に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よる人件費の増や、ゆめろん改修事業、防災行政無線施設整備事業等の元利償還が始まることによる公債費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の増が見込まれるが、引き続き三種町行財政改革大綱（第２期）の推進により、事務事業の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選択と集中により財政基盤の強化に努める。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16,211
16,179
247.98
10,688,775
10,500,281
170,612
6,698,968
10,222,329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98933</xdr:rowOff>
    </xdr:from>
    <xdr:to>
      <xdr:col>24</xdr:col>
      <xdr:colOff>63500</xdr:colOff>
      <xdr:row>34</xdr:row>
      <xdr:rowOff>93980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6783"/>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98933</xdr:rowOff>
    </xdr:from>
    <xdr:to>
      <xdr:col>19</xdr:col>
      <xdr:colOff>177800</xdr:colOff>
      <xdr:row>33</xdr:row>
      <xdr:rowOff>124079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678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88265</xdr:rowOff>
    </xdr:from>
    <xdr:to>
      <xdr:col>15</xdr:col>
      <xdr:colOff>50800</xdr:colOff>
      <xdr:row>33</xdr:row>
      <xdr:rowOff>124079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61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14732</xdr:rowOff>
    </xdr:from>
    <xdr:to>
      <xdr:col>10</xdr:col>
      <xdr:colOff>114300</xdr:colOff>
      <xdr:row>33</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01132"/>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48133</xdr:rowOff>
    </xdr:from>
    <xdr:to>
      <xdr:col>20</xdr:col>
      <xdr:colOff>38100</xdr:colOff>
      <xdr:row>33</xdr:row>
      <xdr:rowOff>149733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166260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73279</xdr:rowOff>
    </xdr:from>
    <xdr:to>
      <xdr:col>15</xdr:col>
      <xdr:colOff>101600</xdr:colOff>
      <xdr:row>34</xdr:row>
      <xdr:rowOff>3429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19956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37465</xdr:rowOff>
    </xdr:from>
    <xdr:to>
      <xdr:col>10</xdr:col>
      <xdr:colOff>165100</xdr:colOff>
      <xdr:row>33</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135382</xdr:rowOff>
    </xdr:from>
    <xdr:to>
      <xdr:col>6</xdr:col>
      <xdr:colOff>38100</xdr:colOff>
      <xdr:row>32</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27553</xdr:rowOff>
    </xdr:from>
    <xdr:to>
      <xdr:col>24</xdr:col>
      <xdr:colOff>63500</xdr:colOff>
      <xdr:row>56</xdr:row>
      <xdr:rowOff>80813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8753"/>
          <a:ext cx="838200" cy="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37927</xdr:rowOff>
    </xdr:from>
    <xdr:to>
      <xdr:col>19</xdr:col>
      <xdr:colOff>177800</xdr:colOff>
      <xdr:row>56</xdr:row>
      <xdr:rowOff>80813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39127"/>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37927</xdr:rowOff>
    </xdr:from>
    <xdr:to>
      <xdr:col>15</xdr:col>
      <xdr:colOff>50800</xdr:colOff>
      <xdr:row>56</xdr:row>
      <xdr:rowOff>43999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9127"/>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77923</xdr:rowOff>
    </xdr:from>
    <xdr:to>
      <xdr:col>10</xdr:col>
      <xdr:colOff>114300</xdr:colOff>
      <xdr:row>56</xdr:row>
      <xdr:rowOff>43999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07673"/>
          <a:ext cx="889000" cy="13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148203</xdr:rowOff>
    </xdr:from>
    <xdr:to>
      <xdr:col>24</xdr:col>
      <xdr:colOff>114300</xdr:colOff>
      <xdr:row>56</xdr:row>
      <xdr:rowOff>78353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126630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30013</xdr:rowOff>
    </xdr:from>
    <xdr:to>
      <xdr:col>20</xdr:col>
      <xdr:colOff>38100</xdr:colOff>
      <xdr:row>56</xdr:row>
      <xdr:rowOff>131613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122740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158577</xdr:rowOff>
    </xdr:from>
    <xdr:to>
      <xdr:col>15</xdr:col>
      <xdr:colOff>101600</xdr:colOff>
      <xdr:row>56</xdr:row>
      <xdr:rowOff>88727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79854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164649</xdr:rowOff>
    </xdr:from>
    <xdr:to>
      <xdr:col>10</xdr:col>
      <xdr:colOff>165100</xdr:colOff>
      <xdr:row>56</xdr:row>
      <xdr:rowOff>94799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27123</xdr:rowOff>
    </xdr:from>
    <xdr:to>
      <xdr:col>6</xdr:col>
      <xdr:colOff>38100</xdr:colOff>
      <xdr:row>55</xdr:row>
      <xdr:rowOff>128723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145250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20196</xdr:rowOff>
    </xdr:from>
    <xdr:to>
      <xdr:col>24</xdr:col>
      <xdr:colOff>63500</xdr:colOff>
      <xdr:row>74</xdr:row>
      <xdr:rowOff>88243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07496"/>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41968</xdr:rowOff>
    </xdr:from>
    <xdr:to>
      <xdr:col>19</xdr:col>
      <xdr:colOff>177800</xdr:colOff>
      <xdr:row>74</xdr:row>
      <xdr:rowOff>88243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29268"/>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41968</xdr:rowOff>
    </xdr:from>
    <xdr:to>
      <xdr:col>15</xdr:col>
      <xdr:colOff>50800</xdr:colOff>
      <xdr:row>74</xdr:row>
      <xdr:rowOff>89038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29268"/>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89038</xdr:rowOff>
    </xdr:from>
    <xdr:to>
      <xdr:col>10</xdr:col>
      <xdr:colOff>114300</xdr:colOff>
      <xdr:row>75</xdr:row>
      <xdr:rowOff>26576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76338"/>
          <a:ext cx="889000" cy="1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140846</xdr:rowOff>
    </xdr:from>
    <xdr:to>
      <xdr:col>24</xdr:col>
      <xdr:colOff>114300</xdr:colOff>
      <xdr:row>74</xdr:row>
      <xdr:rowOff>70996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163723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37443</xdr:rowOff>
    </xdr:from>
    <xdr:to>
      <xdr:col>20</xdr:col>
      <xdr:colOff>38100</xdr:colOff>
      <xdr:row>74</xdr:row>
      <xdr:rowOff>139043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155570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162618</xdr:rowOff>
    </xdr:from>
    <xdr:to>
      <xdr:col>15</xdr:col>
      <xdr:colOff>101600</xdr:colOff>
      <xdr:row>74</xdr:row>
      <xdr:rowOff>92768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109295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5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38238</xdr:rowOff>
    </xdr:from>
    <xdr:to>
      <xdr:col>10</xdr:col>
      <xdr:colOff>165100</xdr:colOff>
      <xdr:row>74</xdr:row>
      <xdr:rowOff>139838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156365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0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147226</xdr:rowOff>
    </xdr:from>
    <xdr:to>
      <xdr:col>6</xdr:col>
      <xdr:colOff>38100</xdr:colOff>
      <xdr:row>75</xdr:row>
      <xdr:rowOff>77376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68503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146376</xdr:rowOff>
    </xdr:from>
    <xdr:to>
      <xdr:col>24</xdr:col>
      <xdr:colOff>63500</xdr:colOff>
      <xdr:row>97</xdr:row>
      <xdr:rowOff>165776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7026"/>
          <a:ext cx="8382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165776</xdr:rowOff>
    </xdr:from>
    <xdr:to>
      <xdr:col>19</xdr:col>
      <xdr:colOff>177800</xdr:colOff>
      <xdr:row>98</xdr:row>
      <xdr:rowOff>3180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96426"/>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146642</xdr:rowOff>
    </xdr:from>
    <xdr:to>
      <xdr:col>15</xdr:col>
      <xdr:colOff>50800</xdr:colOff>
      <xdr:row>98</xdr:row>
      <xdr:rowOff>3180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77292"/>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146642</xdr:rowOff>
    </xdr:from>
    <xdr:to>
      <xdr:col>10</xdr:col>
      <xdr:colOff>114300</xdr:colOff>
      <xdr:row>98</xdr:row>
      <xdr:rowOff>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77292"/>
          <a:ext cx="889000" cy="2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95576</xdr:rowOff>
    </xdr:from>
    <xdr:to>
      <xdr:col>24</xdr:col>
      <xdr:colOff>114300</xdr:colOff>
      <xdr:row>98</xdr:row>
      <xdr:rowOff>25726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10503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114976</xdr:rowOff>
    </xdr:from>
    <xdr:to>
      <xdr:col>20</xdr:col>
      <xdr:colOff>38100</xdr:colOff>
      <xdr:row>98</xdr:row>
      <xdr:rowOff>45126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36253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123830</xdr:rowOff>
    </xdr:from>
    <xdr:to>
      <xdr:col>15</xdr:col>
      <xdr:colOff>101600</xdr:colOff>
      <xdr:row>98</xdr:row>
      <xdr:rowOff>53980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45107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95842</xdr:rowOff>
    </xdr:from>
    <xdr:to>
      <xdr:col>10</xdr:col>
      <xdr:colOff>165100</xdr:colOff>
      <xdr:row>98</xdr:row>
      <xdr:rowOff>25992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120675</xdr:rowOff>
    </xdr:from>
    <xdr:to>
      <xdr:col>6</xdr:col>
      <xdr:colOff>38100</xdr:colOff>
      <xdr:row>98</xdr:row>
      <xdr:rowOff>50825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41952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131699</xdr:rowOff>
    </xdr:from>
    <xdr:to>
      <xdr:col>55</xdr:col>
      <xdr:colOff>0</xdr:colOff>
      <xdr:row>34</xdr:row>
      <xdr:rowOff>148082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789549"/>
          <a:ext cx="8382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73787</xdr:rowOff>
    </xdr:from>
    <xdr:to>
      <xdr:col>50</xdr:col>
      <xdr:colOff>114300</xdr:colOff>
      <xdr:row>33</xdr:row>
      <xdr:rowOff>131699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73163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53975</xdr:rowOff>
    </xdr:from>
    <xdr:to>
      <xdr:col>45</xdr:col>
      <xdr:colOff>177800</xdr:colOff>
      <xdr:row>33</xdr:row>
      <xdr:rowOff>73787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71182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57023</xdr:rowOff>
    </xdr:from>
    <xdr:to>
      <xdr:col>41</xdr:col>
      <xdr:colOff>50800</xdr:colOff>
      <xdr:row>33</xdr:row>
      <xdr:rowOff>53975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543423"/>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123334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97282</xdr:rowOff>
    </xdr:from>
    <xdr:to>
      <xdr:col>55</xdr:col>
      <xdr:colOff>50800</xdr:colOff>
      <xdr:row>35</xdr:row>
      <xdr:rowOff>27432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120159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80899</xdr:rowOff>
    </xdr:from>
    <xdr:to>
      <xdr:col>50</xdr:col>
      <xdr:colOff>165100</xdr:colOff>
      <xdr:row>34</xdr:row>
      <xdr:rowOff>11049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27576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22987</xdr:rowOff>
    </xdr:from>
    <xdr:to>
      <xdr:col>46</xdr:col>
      <xdr:colOff>38100</xdr:colOff>
      <xdr:row>33</xdr:row>
      <xdr:rowOff>124587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141114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3175</xdr:rowOff>
    </xdr:from>
    <xdr:to>
      <xdr:col>41</xdr:col>
      <xdr:colOff>101600</xdr:colOff>
      <xdr:row>33</xdr:row>
      <xdr:rowOff>104775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121302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6223</xdr:rowOff>
    </xdr:from>
    <xdr:to>
      <xdr:col>36</xdr:col>
      <xdr:colOff>165100</xdr:colOff>
      <xdr:row>32</xdr:row>
      <xdr:rowOff>107823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124350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116144</xdr:rowOff>
    </xdr:from>
    <xdr:to>
      <xdr:col>55</xdr:col>
      <xdr:colOff>0</xdr:colOff>
      <xdr:row>58</xdr:row>
      <xdr:rowOff>133669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0244"/>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133669</xdr:rowOff>
    </xdr:from>
    <xdr:to>
      <xdr:col>50</xdr:col>
      <xdr:colOff>114300</xdr:colOff>
      <xdr:row>58</xdr:row>
      <xdr:rowOff>137626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7769"/>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111200</xdr:rowOff>
    </xdr:from>
    <xdr:to>
      <xdr:col>45</xdr:col>
      <xdr:colOff>177800</xdr:colOff>
      <xdr:row>58</xdr:row>
      <xdr:rowOff>137626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5300"/>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70101</xdr:rowOff>
    </xdr:from>
    <xdr:to>
      <xdr:col>41</xdr:col>
      <xdr:colOff>50800</xdr:colOff>
      <xdr:row>58</xdr:row>
      <xdr:rowOff>111200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4201"/>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65344</xdr:rowOff>
    </xdr:from>
    <xdr:to>
      <xdr:col>55</xdr:col>
      <xdr:colOff>50800</xdr:colOff>
      <xdr:row>58</xdr:row>
      <xdr:rowOff>166944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82869</xdr:rowOff>
    </xdr:from>
    <xdr:to>
      <xdr:col>50</xdr:col>
      <xdr:colOff>165100</xdr:colOff>
      <xdr:row>59</xdr:row>
      <xdr:rowOff>13019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86826</xdr:rowOff>
    </xdr:from>
    <xdr:to>
      <xdr:col>46</xdr:col>
      <xdr:colOff>38100</xdr:colOff>
      <xdr:row>59</xdr:row>
      <xdr:rowOff>16976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60400</xdr:rowOff>
    </xdr:from>
    <xdr:to>
      <xdr:col>41</xdr:col>
      <xdr:colOff>101600</xdr:colOff>
      <xdr:row>58</xdr:row>
      <xdr:rowOff>162000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153127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19301</xdr:rowOff>
    </xdr:from>
    <xdr:to>
      <xdr:col>36</xdr:col>
      <xdr:colOff>165100</xdr:colOff>
      <xdr:row>58</xdr:row>
      <xdr:rowOff>120901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112028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132525</xdr:rowOff>
    </xdr:from>
    <xdr:to>
      <xdr:col>55</xdr:col>
      <xdr:colOff>0</xdr:colOff>
      <xdr:row>76</xdr:row>
      <xdr:rowOff>149047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62725"/>
          <a:ext cx="838200" cy="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14837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1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133096</xdr:rowOff>
    </xdr:from>
    <xdr:to>
      <xdr:col>50</xdr:col>
      <xdr:colOff>114300</xdr:colOff>
      <xdr:row>76</xdr:row>
      <xdr:rowOff>149047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63296"/>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81394</xdr:rowOff>
    </xdr:from>
    <xdr:to>
      <xdr:col>45</xdr:col>
      <xdr:colOff>177800</xdr:colOff>
      <xdr:row>76</xdr:row>
      <xdr:rowOff>133096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40144"/>
          <a:ext cx="889000" cy="2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81394</xdr:rowOff>
    </xdr:from>
    <xdr:to>
      <xdr:col>41</xdr:col>
      <xdr:colOff>50800</xdr:colOff>
      <xdr:row>76</xdr:row>
      <xdr:rowOff>51815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40144"/>
          <a:ext cx="889000" cy="1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81725</xdr:rowOff>
    </xdr:from>
    <xdr:to>
      <xdr:col>55</xdr:col>
      <xdr:colOff>50800</xdr:colOff>
      <xdr:row>77</xdr:row>
      <xdr:rowOff>11875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104601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98247</xdr:rowOff>
    </xdr:from>
    <xdr:to>
      <xdr:col>50</xdr:col>
      <xdr:colOff>165100</xdr:colOff>
      <xdr:row>77</xdr:row>
      <xdr:rowOff>28397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19524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82296</xdr:rowOff>
    </xdr:from>
    <xdr:to>
      <xdr:col>46</xdr:col>
      <xdr:colOff>38100</xdr:colOff>
      <xdr:row>77</xdr:row>
      <xdr:rowOff>12446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28973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30594</xdr:rowOff>
    </xdr:from>
    <xdr:to>
      <xdr:col>41</xdr:col>
      <xdr:colOff>101600</xdr:colOff>
      <xdr:row>75</xdr:row>
      <xdr:rowOff>132194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148721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xdr:rowOff>
    </xdr:from>
    <xdr:to>
      <xdr:col>36</xdr:col>
      <xdr:colOff>165100</xdr:colOff>
      <xdr:row>76</xdr:row>
      <xdr:rowOff>102615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131508</xdr:rowOff>
    </xdr:from>
    <xdr:to>
      <xdr:col>55</xdr:col>
      <xdr:colOff>0</xdr:colOff>
      <xdr:row>95</xdr:row>
      <xdr:rowOff>19786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247808"/>
          <a:ext cx="838200" cy="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131508</xdr:rowOff>
    </xdr:from>
    <xdr:to>
      <xdr:col>50</xdr:col>
      <xdr:colOff>114300</xdr:colOff>
      <xdr:row>95</xdr:row>
      <xdr:rowOff>54063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47808"/>
          <a:ext cx="8890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19583</xdr:rowOff>
    </xdr:from>
    <xdr:to>
      <xdr:col>45</xdr:col>
      <xdr:colOff>177800</xdr:colOff>
      <xdr:row>95</xdr:row>
      <xdr:rowOff>54063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07333"/>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19583</xdr:rowOff>
    </xdr:from>
    <xdr:to>
      <xdr:col>41</xdr:col>
      <xdr:colOff>50800</xdr:colOff>
      <xdr:row>95</xdr:row>
      <xdr:rowOff>85370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07333"/>
          <a:ext cx="8890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140436</xdr:rowOff>
    </xdr:from>
    <xdr:to>
      <xdr:col>55</xdr:col>
      <xdr:colOff>50800</xdr:colOff>
      <xdr:row>95</xdr:row>
      <xdr:rowOff>70586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118863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80708</xdr:rowOff>
    </xdr:from>
    <xdr:to>
      <xdr:col>50</xdr:col>
      <xdr:colOff>165100</xdr:colOff>
      <xdr:row>95</xdr:row>
      <xdr:rowOff>10858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27385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3263</xdr:rowOff>
    </xdr:from>
    <xdr:to>
      <xdr:col>46</xdr:col>
      <xdr:colOff>38100</xdr:colOff>
      <xdr:row>95</xdr:row>
      <xdr:rowOff>104863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95990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140233</xdr:rowOff>
    </xdr:from>
    <xdr:to>
      <xdr:col>41</xdr:col>
      <xdr:colOff>101600</xdr:colOff>
      <xdr:row>95</xdr:row>
      <xdr:rowOff>70383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61510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34570</xdr:rowOff>
    </xdr:from>
    <xdr:to>
      <xdr:col>36</xdr:col>
      <xdr:colOff>165100</xdr:colOff>
      <xdr:row>95</xdr:row>
      <xdr:rowOff>136170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127297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37255</xdr:rowOff>
    </xdr:from>
    <xdr:to>
      <xdr:col>85</xdr:col>
      <xdr:colOff>127000</xdr:colOff>
      <xdr:row>36</xdr:row>
      <xdr:rowOff>169516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09455"/>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19745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6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157171</xdr:rowOff>
    </xdr:from>
    <xdr:to>
      <xdr:col>81</xdr:col>
      <xdr:colOff>50800</xdr:colOff>
      <xdr:row>36</xdr:row>
      <xdr:rowOff>169516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86471"/>
          <a:ext cx="889000" cy="3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157074</xdr:rowOff>
    </xdr:from>
    <xdr:to>
      <xdr:col>76</xdr:col>
      <xdr:colOff>114300</xdr:colOff>
      <xdr:row>34</xdr:row>
      <xdr:rowOff>157171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86374"/>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157074</xdr:rowOff>
    </xdr:from>
    <xdr:to>
      <xdr:col>71</xdr:col>
      <xdr:colOff>177800</xdr:colOff>
      <xdr:row>36</xdr:row>
      <xdr:rowOff>104463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86374"/>
          <a:ext cx="8890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157905</xdr:rowOff>
    </xdr:from>
    <xdr:to>
      <xdr:col>85</xdr:col>
      <xdr:colOff>177800</xdr:colOff>
      <xdr:row>36</xdr:row>
      <xdr:rowOff>88055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9332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118716</xdr:rowOff>
    </xdr:from>
    <xdr:to>
      <xdr:col>81</xdr:col>
      <xdr:colOff>101600</xdr:colOff>
      <xdr:row>37</xdr:row>
      <xdr:rowOff>48866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65393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106371</xdr:rowOff>
    </xdr:from>
    <xdr:to>
      <xdr:col>76</xdr:col>
      <xdr:colOff>165100</xdr:colOff>
      <xdr:row>35</xdr:row>
      <xdr:rowOff>36521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53048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106274</xdr:rowOff>
    </xdr:from>
    <xdr:to>
      <xdr:col>72</xdr:col>
      <xdr:colOff>38100</xdr:colOff>
      <xdr:row>35</xdr:row>
      <xdr:rowOff>36424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52951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53663</xdr:rowOff>
    </xdr:from>
    <xdr:to>
      <xdr:col>67</xdr:col>
      <xdr:colOff>101600</xdr:colOff>
      <xdr:row>36</xdr:row>
      <xdr:rowOff>155263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116173</xdr:rowOff>
    </xdr:from>
    <xdr:to>
      <xdr:col>85</xdr:col>
      <xdr:colOff>127000</xdr:colOff>
      <xdr:row>58</xdr:row>
      <xdr:rowOff>158820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7373"/>
          <a:ext cx="838200" cy="3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20455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93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158820</xdr:rowOff>
    </xdr:from>
    <xdr:to>
      <xdr:col>81</xdr:col>
      <xdr:colOff>50800</xdr:colOff>
      <xdr:row>59</xdr:row>
      <xdr:rowOff>37781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102920"/>
          <a:ext cx="889000" cy="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153443</xdr:rowOff>
    </xdr:from>
    <xdr:to>
      <xdr:col>76</xdr:col>
      <xdr:colOff>114300</xdr:colOff>
      <xdr:row>59</xdr:row>
      <xdr:rowOff>37781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26093"/>
          <a:ext cx="889000" cy="2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153443</xdr:rowOff>
    </xdr:from>
    <xdr:to>
      <xdr:col>71</xdr:col>
      <xdr:colOff>177800</xdr:colOff>
      <xdr:row>59</xdr:row>
      <xdr:rowOff>42737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26093"/>
          <a:ext cx="889000" cy="2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65373</xdr:rowOff>
    </xdr:from>
    <xdr:to>
      <xdr:col>85</xdr:col>
      <xdr:colOff>177800</xdr:colOff>
      <xdr:row>56</xdr:row>
      <xdr:rowOff>166973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88250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108020</xdr:rowOff>
    </xdr:from>
    <xdr:to>
      <xdr:col>81</xdr:col>
      <xdr:colOff>101600</xdr:colOff>
      <xdr:row>59</xdr:row>
      <xdr:rowOff>38170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29297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158431</xdr:rowOff>
    </xdr:from>
    <xdr:to>
      <xdr:col>76</xdr:col>
      <xdr:colOff>165100</xdr:colOff>
      <xdr:row>59</xdr:row>
      <xdr:rowOff>88581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1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79708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102643</xdr:rowOff>
    </xdr:from>
    <xdr:to>
      <xdr:col>72</xdr:col>
      <xdr:colOff>38100</xdr:colOff>
      <xdr:row>58</xdr:row>
      <xdr:rowOff>32793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49320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163387</xdr:rowOff>
    </xdr:from>
    <xdr:to>
      <xdr:col>67</xdr:col>
      <xdr:colOff>101600</xdr:colOff>
      <xdr:row>59</xdr:row>
      <xdr:rowOff>93537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1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84664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20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5017</xdr:rowOff>
    </xdr:from>
    <xdr:to>
      <xdr:col>85</xdr:col>
      <xdr:colOff>127000</xdr:colOff>
      <xdr:row>79</xdr:row>
      <xdr:rowOff>28623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49567"/>
          <a:ext cx="8382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150009</xdr:rowOff>
    </xdr:from>
    <xdr:to>
      <xdr:col>81</xdr:col>
      <xdr:colOff>50800</xdr:colOff>
      <xdr:row>79</xdr:row>
      <xdr:rowOff>5017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23109"/>
          <a:ext cx="889000" cy="2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150009</xdr:rowOff>
    </xdr:from>
    <xdr:to>
      <xdr:col>76</xdr:col>
      <xdr:colOff>114300</xdr:colOff>
      <xdr:row>79</xdr:row>
      <xdr:rowOff>21194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2310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149606</xdr:rowOff>
    </xdr:from>
    <xdr:to>
      <xdr:col>71</xdr:col>
      <xdr:colOff>177800</xdr:colOff>
      <xdr:row>79</xdr:row>
      <xdr:rowOff>21194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22706"/>
          <a:ext cx="889000" cy="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149273</xdr:rowOff>
    </xdr:from>
    <xdr:to>
      <xdr:col>85</xdr:col>
      <xdr:colOff>177800</xdr:colOff>
      <xdr:row>79</xdr:row>
      <xdr:rowOff>79423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64200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125667</xdr:rowOff>
    </xdr:from>
    <xdr:to>
      <xdr:col>81</xdr:col>
      <xdr:colOff>101600</xdr:colOff>
      <xdr:row>79</xdr:row>
      <xdr:rowOff>55817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46944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99209</xdr:rowOff>
    </xdr:from>
    <xdr:to>
      <xdr:col>76</xdr:col>
      <xdr:colOff>165100</xdr:colOff>
      <xdr:row>79</xdr:row>
      <xdr:rowOff>29359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45886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141844</xdr:rowOff>
    </xdr:from>
    <xdr:to>
      <xdr:col>72</xdr:col>
      <xdr:colOff>38100</xdr:colOff>
      <xdr:row>79</xdr:row>
      <xdr:rowOff>71994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63121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98806</xdr:rowOff>
    </xdr:from>
    <xdr:to>
      <xdr:col>67</xdr:col>
      <xdr:colOff>101600</xdr:colOff>
      <xdr:row>79</xdr:row>
      <xdr:rowOff>28956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45483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4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71362</xdr:rowOff>
    </xdr:from>
    <xdr:to>
      <xdr:col>85</xdr:col>
      <xdr:colOff>127000</xdr:colOff>
      <xdr:row>96</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30562"/>
          <a:ext cx="8382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71362</xdr:rowOff>
    </xdr:from>
    <xdr:to>
      <xdr:col>81</xdr:col>
      <xdr:colOff>50800</xdr:colOff>
      <xdr:row>96</xdr:row>
      <xdr:rowOff>94374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3056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88379</xdr:rowOff>
    </xdr:from>
    <xdr:to>
      <xdr:col>76</xdr:col>
      <xdr:colOff>114300</xdr:colOff>
      <xdr:row>96</xdr:row>
      <xdr:rowOff>94374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4757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88379</xdr:rowOff>
    </xdr:from>
    <xdr:to>
      <xdr:col>71</xdr:col>
      <xdr:colOff>177800</xdr:colOff>
      <xdr:row>96</xdr:row>
      <xdr:rowOff>110071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47579"/>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50952</xdr:rowOff>
    </xdr:from>
    <xdr:to>
      <xdr:col>85</xdr:col>
      <xdr:colOff>177800</xdr:colOff>
      <xdr:row>96</xdr:row>
      <xdr:rowOff>152552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29379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20562</xdr:rowOff>
    </xdr:from>
    <xdr:to>
      <xdr:col>81</xdr:col>
      <xdr:colOff>101600</xdr:colOff>
      <xdr:row>96</xdr:row>
      <xdr:rowOff>122162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43574</xdr:rowOff>
    </xdr:from>
    <xdr:to>
      <xdr:col>76</xdr:col>
      <xdr:colOff>165100</xdr:colOff>
      <xdr:row>96</xdr:row>
      <xdr:rowOff>145174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136301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37579</xdr:rowOff>
    </xdr:from>
    <xdr:to>
      <xdr:col>72</xdr:col>
      <xdr:colOff>38100</xdr:colOff>
      <xdr:row>96</xdr:row>
      <xdr:rowOff>139179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130306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59271</xdr:rowOff>
    </xdr:from>
    <xdr:to>
      <xdr:col>67</xdr:col>
      <xdr:colOff>101600</xdr:colOff>
      <xdr:row>96</xdr:row>
      <xdr:rowOff>160871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151998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前年度に比べ増加しているのは、主に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商工費、消防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費、教育費である。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商工費は、ゆうぱる大規模改修工事による増、消防費は、琴丘地域への防災行政無線戸別受信機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増、教育費は、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山本公民館・山本総合支所建設工事による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減少しているのは、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主に土木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増沢三ツ石線道路改良事業の終了による負担金の皆減や少雪による除雪経費の減が主な要因である。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Ｒ２年度に、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ゆうぱる大規模改修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工事、八竜地域への防災行政無線戸別受信機の整備、Ｒ３年度に山本地域への防災行政無線戸別受信機の整備等が予定されており、商工費、消防費は同水準の比率になると見込まれるが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、三種町行財政改革大綱（第２期）の推進により、事務事業の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選択と集中等により財政基盤の強化に努める。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合併後から、人件費や公債費の抑制、町税の収納対策の強化などの行財政改革を行ってきたことにより、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年度では、財政調整基金残高は、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3,943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福祉施設や教育施設等の普通建設事業の増が見込まれるため、三種町公共施設等総合管理計画に基づき、計画性をもって将来世代の負担を見据えた財政の健全化に努め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る。また、実質収支額については、町が目標としている標準財政規模の３～５％を維持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できるよう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年度も全会計において黒字となり、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に引き続き赤字は無い状況である。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一般会計については、人件費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、物件費、補助費の増など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年度の比率が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水道事業会計はＲ元年度に実施した道路拡幅工事等に伴う水道管移設工事に係る企業債の元利償還分の２分の１を基準外として繰入れとしているほかは、基準内繰入となっており、比率は前年度より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国民健康保険事業勘定特別会計は、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一般会計繰入金（財政調整基金確保対策支援分）の減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円）等の影響により、Ｒ元年度の比率が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介護保険事業勘定特別会計については、一般会計からの繰出は全て基準内であるものの、給付費の増加により年々繰出額が膨らんでおり、財政圧迫の要因となっている。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農業集落排水事業特別会計及び温泉事業特別会計については、利用者数の低迷による料金収入の不足分を、一般会計からの基準外繰出により補てんしている状況にある。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今後は、健全な財政運営の維持のためにも、特別会計が独立採算で運営できるように、料金収入を適切に見直す必要がある。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10688775</v>
      </c>
      <c r="BO4" s="462"/>
      <c r="BP4" s="462"/>
      <c r="BQ4" s="462"/>
      <c r="BR4" s="462"/>
      <c r="BS4" s="462"/>
      <c r="BT4" s="462"/>
      <c r="BU4" s="463"/>
      <c r="BV4" s="461">
        <v>10052364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2.5</v>
      </c>
      <c r="CU4" s="646"/>
      <c r="CV4" s="646"/>
      <c r="CW4" s="646"/>
      <c r="CX4" s="646"/>
      <c r="CY4" s="646"/>
      <c r="CZ4" s="646"/>
      <c r="DA4" s="647"/>
      <c r="DB4" s="645">
        <v>3.4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10500281</v>
      </c>
      <c r="BO5" s="467"/>
      <c r="BP5" s="467"/>
      <c r="BQ5" s="467"/>
      <c r="BR5" s="467"/>
      <c r="BS5" s="467"/>
      <c r="BT5" s="467"/>
      <c r="BU5" s="468"/>
      <c r="BV5" s="466">
        <v>9774050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87.8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188494</v>
      </c>
      <c r="BO6" s="467"/>
      <c r="BP6" s="467"/>
      <c r="BQ6" s="467"/>
      <c r="BR6" s="467"/>
      <c r="BS6" s="467"/>
      <c r="BT6" s="467"/>
      <c r="BU6" s="468"/>
      <c r="BV6" s="466">
        <v>278314</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95.3</v>
      </c>
      <c r="CU6" s="620"/>
      <c r="CV6" s="620"/>
      <c r="CW6" s="620"/>
      <c r="CX6" s="620"/>
      <c r="CY6" s="620"/>
      <c r="CZ6" s="620"/>
      <c r="DA6" s="621"/>
      <c r="DB6" s="619">
        <v>91.4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17882</v>
      </c>
      <c r="BO7" s="467"/>
      <c r="BP7" s="467"/>
      <c r="BQ7" s="467"/>
      <c r="BR7" s="467"/>
      <c r="BS7" s="467"/>
      <c r="BT7" s="467"/>
      <c r="BU7" s="468"/>
      <c r="BV7" s="466">
        <v>45127</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6698968</v>
      </c>
      <c r="CU7" s="467"/>
      <c r="CV7" s="467"/>
      <c r="CW7" s="467"/>
      <c r="CX7" s="467"/>
      <c r="CY7" s="467"/>
      <c r="CZ7" s="467"/>
      <c r="DA7" s="468"/>
      <c r="DB7" s="466">
        <v>6860947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170612</v>
      </c>
      <c r="BO8" s="467"/>
      <c r="BP8" s="467"/>
      <c r="BQ8" s="467"/>
      <c r="BR8" s="467"/>
      <c r="BS8" s="467"/>
      <c r="BT8" s="467"/>
      <c r="BU8" s="468"/>
      <c r="BV8" s="466">
        <v>233187</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17078</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-62575</v>
      </c>
      <c r="BO9" s="467"/>
      <c r="BP9" s="467"/>
      <c r="BQ9" s="467"/>
      <c r="BR9" s="467"/>
      <c r="BS9" s="467"/>
      <c r="BT9" s="467"/>
      <c r="BU9" s="468"/>
      <c r="BV9" s="466">
        <v>41517</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14.4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18876</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125755</v>
      </c>
      <c r="BO10" s="467"/>
      <c r="BP10" s="467"/>
      <c r="BQ10" s="467"/>
      <c r="BR10" s="467"/>
      <c r="BS10" s="467"/>
      <c r="BT10" s="467"/>
      <c r="BU10" s="468"/>
      <c r="BV10" s="466">
        <v>121442</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118</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16211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113</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16179</v>
      </c>
      <c r="S13" s="570"/>
      <c r="T13" s="570"/>
      <c r="U13" s="570"/>
      <c r="V13" s="571"/>
      <c r="W13" s="557" t="s">
        <v>136</v>
      </c>
      <c r="X13" s="479"/>
      <c r="Y13" s="479"/>
      <c r="Z13" s="479"/>
      <c r="AA13" s="479"/>
      <c r="AB13" s="480"/>
      <c r="AC13" s="442">
        <v>1665</v>
      </c>
      <c r="AD13" s="443"/>
      <c r="AE13" s="443"/>
      <c r="AF13" s="443"/>
      <c r="AG13" s="444"/>
      <c r="AH13" s="442">
        <v>1828</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63180</v>
      </c>
      <c r="BO13" s="467"/>
      <c r="BP13" s="467"/>
      <c r="BQ13" s="467"/>
      <c r="BR13" s="467"/>
      <c r="BS13" s="467"/>
      <c r="BT13" s="467"/>
      <c r="BU13" s="468"/>
      <c r="BV13" s="466">
        <v>162959</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7.5</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16693</v>
      </c>
      <c r="S14" s="570"/>
      <c r="T14" s="570"/>
      <c r="U14" s="570"/>
      <c r="V14" s="571"/>
      <c r="W14" s="572"/>
      <c r="X14" s="482"/>
      <c r="Y14" s="482"/>
      <c r="Z14" s="482"/>
      <c r="AA14" s="482"/>
      <c r="AB14" s="483"/>
      <c r="AC14" s="562">
        <v>20.100000000000001</v>
      </c>
      <c r="AD14" s="563"/>
      <c r="AE14" s="563"/>
      <c r="AF14" s="563"/>
      <c r="AG14" s="564"/>
      <c r="AH14" s="562">
        <v>20.5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135</v>
      </c>
      <c r="N15" s="567"/>
      <c r="O15" s="567"/>
      <c r="P15" s="567"/>
      <c r="Q15" s="568"/>
      <c r="R15" s="569">
        <v>16646</v>
      </c>
      <c r="S15" s="570"/>
      <c r="T15" s="570"/>
      <c r="U15" s="570"/>
      <c r="V15" s="571"/>
      <c r="W15" s="557" t="s">
        <v>144</v>
      </c>
      <c r="X15" s="479"/>
      <c r="Y15" s="479"/>
      <c r="Z15" s="479"/>
      <c r="AA15" s="479"/>
      <c r="AB15" s="480"/>
      <c r="AC15" s="442">
        <v>2120</v>
      </c>
      <c r="AD15" s="443"/>
      <c r="AE15" s="443"/>
      <c r="AF15" s="443"/>
      <c r="AG15" s="444"/>
      <c r="AH15" s="442">
        <v>2338</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1508729</v>
      </c>
      <c r="BO15" s="462"/>
      <c r="BP15" s="462"/>
      <c r="BQ15" s="462"/>
      <c r="BR15" s="462"/>
      <c r="BS15" s="462"/>
      <c r="BT15" s="462"/>
      <c r="BU15" s="463"/>
      <c r="BV15" s="461">
        <v>1503941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25.6</v>
      </c>
      <c r="AD16" s="563"/>
      <c r="AE16" s="563"/>
      <c r="AF16" s="563"/>
      <c r="AG16" s="564"/>
      <c r="AH16" s="562">
        <v>26.3</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5954422</v>
      </c>
      <c r="BO16" s="467"/>
      <c r="BP16" s="467"/>
      <c r="BQ16" s="467"/>
      <c r="BR16" s="467"/>
      <c r="BS16" s="467"/>
      <c r="BT16" s="467"/>
      <c r="BU16" s="468"/>
      <c r="BV16" s="466">
        <v>5927531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4481</v>
      </c>
      <c r="AD17" s="443"/>
      <c r="AE17" s="443"/>
      <c r="AF17" s="443"/>
      <c r="AG17" s="444"/>
      <c r="AH17" s="442">
        <v>4740</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1887293</v>
      </c>
      <c r="BO17" s="467"/>
      <c r="BP17" s="467"/>
      <c r="BQ17" s="467"/>
      <c r="BR17" s="467"/>
      <c r="BS17" s="467"/>
      <c r="BT17" s="467"/>
      <c r="BU17" s="468"/>
      <c r="BV17" s="466">
        <v>1881613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247.98</v>
      </c>
      <c r="M18" s="531"/>
      <c r="N18" s="531"/>
      <c r="O18" s="531"/>
      <c r="P18" s="531"/>
      <c r="Q18" s="531"/>
      <c r="R18" s="532"/>
      <c r="S18" s="532"/>
      <c r="T18" s="532"/>
      <c r="U18" s="532"/>
      <c r="V18" s="533"/>
      <c r="W18" s="547"/>
      <c r="X18" s="548"/>
      <c r="Y18" s="548"/>
      <c r="Z18" s="548"/>
      <c r="AA18" s="548"/>
      <c r="AB18" s="558"/>
      <c r="AC18" s="430">
        <v>54.2</v>
      </c>
      <c r="AD18" s="431"/>
      <c r="AE18" s="431"/>
      <c r="AF18" s="431"/>
      <c r="AG18" s="534"/>
      <c r="AH18" s="430">
        <v>53.2</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6246193</v>
      </c>
      <c r="BO18" s="467"/>
      <c r="BP18" s="467"/>
      <c r="BQ18" s="467"/>
      <c r="BR18" s="467"/>
      <c r="BS18" s="467"/>
      <c r="BT18" s="467"/>
      <c r="BU18" s="468"/>
      <c r="BV18" s="466">
        <v>6085368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69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7468724</v>
      </c>
      <c r="BO19" s="467"/>
      <c r="BP19" s="467"/>
      <c r="BQ19" s="467"/>
      <c r="BR19" s="467"/>
      <c r="BS19" s="467"/>
      <c r="BT19" s="467"/>
      <c r="BU19" s="468"/>
      <c r="BV19" s="466">
        <v>7577571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6010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10222329</v>
      </c>
      <c r="BO23" s="467"/>
      <c r="BP23" s="467"/>
      <c r="BQ23" s="467"/>
      <c r="BR23" s="467"/>
      <c r="BS23" s="467"/>
      <c r="BT23" s="467"/>
      <c r="BU23" s="468"/>
      <c r="BV23" s="466">
        <v>9971221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7550</v>
      </c>
      <c r="R24" s="443"/>
      <c r="S24" s="443"/>
      <c r="T24" s="443"/>
      <c r="U24" s="443"/>
      <c r="V24" s="444"/>
      <c r="W24" s="508"/>
      <c r="X24" s="499"/>
      <c r="Y24" s="500"/>
      <c r="Z24" s="439" t="s">
        <v>168</v>
      </c>
      <c r="AA24" s="440"/>
      <c r="AB24" s="440"/>
      <c r="AC24" s="440"/>
      <c r="AD24" s="440"/>
      <c r="AE24" s="440"/>
      <c r="AF24" s="440"/>
      <c r="AG24" s="441"/>
      <c r="AH24" s="442">
        <v>175</v>
      </c>
      <c r="AI24" s="443"/>
      <c r="AJ24" s="443"/>
      <c r="AK24" s="443"/>
      <c r="AL24" s="444"/>
      <c r="AM24" s="442">
        <v>525700</v>
      </c>
      <c r="AN24" s="443"/>
      <c r="AO24" s="443"/>
      <c r="AP24" s="443"/>
      <c r="AQ24" s="443"/>
      <c r="AR24" s="444"/>
      <c r="AS24" s="442">
        <v>3004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5270901</v>
      </c>
      <c r="BO24" s="467"/>
      <c r="BP24" s="467"/>
      <c r="BQ24" s="467"/>
      <c r="BR24" s="467"/>
      <c r="BS24" s="467"/>
      <c r="BT24" s="467"/>
      <c r="BU24" s="468"/>
      <c r="BV24" s="466">
        <v>5308379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5600</v>
      </c>
      <c r="R25" s="443"/>
      <c r="S25" s="443"/>
      <c r="T25" s="443"/>
      <c r="U25" s="443"/>
      <c r="V25" s="444"/>
      <c r="W25" s="508"/>
      <c r="X25" s="499"/>
      <c r="Y25" s="500"/>
      <c r="Z25" s="439" t="s">
        <v>171</v>
      </c>
      <c r="AA25" s="440"/>
      <c r="AB25" s="440"/>
      <c r="AC25" s="440"/>
      <c r="AD25" s="440"/>
      <c r="AE25" s="440"/>
      <c r="AF25" s="440"/>
      <c r="AG25" s="441"/>
      <c r="AH25" s="442" t="s">
        <v>143</v>
      </c>
      <c r="AI25" s="443"/>
      <c r="AJ25" s="443"/>
      <c r="AK25" s="443"/>
      <c r="AL25" s="444"/>
      <c r="AM25" s="442" t="s">
        <v>172</v>
      </c>
      <c r="AN25" s="443"/>
      <c r="AO25" s="443"/>
      <c r="AP25" s="443"/>
      <c r="AQ25" s="443"/>
      <c r="AR25" s="444"/>
      <c r="AS25" s="442" t="s">
        <v>143</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104422</v>
      </c>
      <c r="BO25" s="462"/>
      <c r="BP25" s="462"/>
      <c r="BQ25" s="462"/>
      <c r="BR25" s="462"/>
      <c r="BS25" s="462"/>
      <c r="BT25" s="462"/>
      <c r="BU25" s="463"/>
      <c r="BV25" s="461">
        <v>129422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5130</v>
      </c>
      <c r="R26" s="443"/>
      <c r="S26" s="443"/>
      <c r="T26" s="443"/>
      <c r="U26" s="443"/>
      <c r="V26" s="444"/>
      <c r="W26" s="508"/>
      <c r="X26" s="499"/>
      <c r="Y26" s="500"/>
      <c r="Z26" s="439" t="s">
        <v>175</v>
      </c>
      <c r="AA26" s="521"/>
      <c r="AB26" s="521"/>
      <c r="AC26" s="521"/>
      <c r="AD26" s="521"/>
      <c r="AE26" s="521"/>
      <c r="AF26" s="521"/>
      <c r="AG26" s="522"/>
      <c r="AH26" s="442">
        <v>9</v>
      </c>
      <c r="AI26" s="443"/>
      <c r="AJ26" s="443"/>
      <c r="AK26" s="443"/>
      <c r="AL26" s="444"/>
      <c r="AM26" s="442">
        <v>25767</v>
      </c>
      <c r="AN26" s="443"/>
      <c r="AO26" s="443"/>
      <c r="AP26" s="443"/>
      <c r="AQ26" s="443"/>
      <c r="AR26" s="444"/>
      <c r="AS26" s="442">
        <v>2863</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2880</v>
      </c>
      <c r="R27" s="443"/>
      <c r="S27" s="443"/>
      <c r="T27" s="443"/>
      <c r="U27" s="443"/>
      <c r="V27" s="444"/>
      <c r="W27" s="508"/>
      <c r="X27" s="499"/>
      <c r="Y27" s="500"/>
      <c r="Z27" s="439" t="s">
        <v>178</v>
      </c>
      <c r="AA27" s="440"/>
      <c r="AB27" s="440"/>
      <c r="AC27" s="440"/>
      <c r="AD27" s="440"/>
      <c r="AE27" s="440"/>
      <c r="AF27" s="440"/>
      <c r="AG27" s="441"/>
      <c r="AH27" s="442" t="s">
        <v>127</v>
      </c>
      <c r="AI27" s="443"/>
      <c r="AJ27" s="443"/>
      <c r="AK27" s="443"/>
      <c r="AL27" s="444"/>
      <c r="AM27" s="442" t="s">
        <v>143</v>
      </c>
      <c r="AN27" s="443"/>
      <c r="AO27" s="443"/>
      <c r="AP27" s="443"/>
      <c r="AQ27" s="443"/>
      <c r="AR27" s="444"/>
      <c r="AS27" s="442" t="s">
        <v>143</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143</v>
      </c>
      <c r="BO27" s="470"/>
      <c r="BP27" s="470"/>
      <c r="BQ27" s="470"/>
      <c r="BR27" s="470"/>
      <c r="BS27" s="470"/>
      <c r="BT27" s="470"/>
      <c r="BU27" s="471"/>
      <c r="BV27" s="469" t="s">
        <v>143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2550</v>
      </c>
      <c r="R28" s="443"/>
      <c r="S28" s="443"/>
      <c r="T28" s="443"/>
      <c r="U28" s="443"/>
      <c r="V28" s="444"/>
      <c r="W28" s="508"/>
      <c r="X28" s="499"/>
      <c r="Y28" s="500"/>
      <c r="Z28" s="439" t="s">
        <v>181</v>
      </c>
      <c r="AA28" s="440"/>
      <c r="AB28" s="440"/>
      <c r="AC28" s="440"/>
      <c r="AD28" s="440"/>
      <c r="AE28" s="440"/>
      <c r="AF28" s="440"/>
      <c r="AG28" s="441"/>
      <c r="AH28" s="442" t="s">
        <v>143</v>
      </c>
      <c r="AI28" s="443"/>
      <c r="AJ28" s="443"/>
      <c r="AK28" s="443"/>
      <c r="AL28" s="444"/>
      <c r="AM28" s="442" t="s">
        <v>143</v>
      </c>
      <c r="AN28" s="443"/>
      <c r="AO28" s="443"/>
      <c r="AP28" s="443"/>
      <c r="AQ28" s="443"/>
      <c r="AR28" s="444"/>
      <c r="AS28" s="442" t="s">
        <v>143</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3943407</v>
      </c>
      <c r="BO28" s="462"/>
      <c r="BP28" s="462"/>
      <c r="BQ28" s="462"/>
      <c r="BR28" s="462"/>
      <c r="BS28" s="462"/>
      <c r="BT28" s="462"/>
      <c r="BU28" s="463"/>
      <c r="BV28" s="461">
        <v>3817652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16</v>
      </c>
      <c r="M29" s="443"/>
      <c r="N29" s="443"/>
      <c r="O29" s="443"/>
      <c r="P29" s="444"/>
      <c r="Q29" s="442">
        <v>2410</v>
      </c>
      <c r="R29" s="443"/>
      <c r="S29" s="443"/>
      <c r="T29" s="443"/>
      <c r="U29" s="443"/>
      <c r="V29" s="444"/>
      <c r="W29" s="509"/>
      <c r="X29" s="510"/>
      <c r="Y29" s="511"/>
      <c r="Z29" s="439" t="s">
        <v>184</v>
      </c>
      <c r="AA29" s="440"/>
      <c r="AB29" s="440"/>
      <c r="AC29" s="440"/>
      <c r="AD29" s="440"/>
      <c r="AE29" s="440"/>
      <c r="AF29" s="440"/>
      <c r="AG29" s="441"/>
      <c r="AH29" s="442">
        <v>175</v>
      </c>
      <c r="AI29" s="443"/>
      <c r="AJ29" s="443"/>
      <c r="AK29" s="443"/>
      <c r="AL29" s="444"/>
      <c r="AM29" s="442">
        <v>525700</v>
      </c>
      <c r="AN29" s="443"/>
      <c r="AO29" s="443"/>
      <c r="AP29" s="443"/>
      <c r="AQ29" s="443"/>
      <c r="AR29" s="444"/>
      <c r="AS29" s="442">
        <v>3004</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502757</v>
      </c>
      <c r="BO29" s="467"/>
      <c r="BP29" s="467"/>
      <c r="BQ29" s="467"/>
      <c r="BR29" s="467"/>
      <c r="BS29" s="467"/>
      <c r="BT29" s="467"/>
      <c r="BU29" s="468"/>
      <c r="BV29" s="466">
        <v>569138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1611914</v>
      </c>
      <c r="BO30" s="470"/>
      <c r="BP30" s="470"/>
      <c r="BQ30" s="470"/>
      <c r="BR30" s="470"/>
      <c r="BS30" s="470"/>
      <c r="BT30" s="470"/>
      <c r="BU30" s="471"/>
      <c r="BV30" s="469">
        <v>1518931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195</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三種町水道事業会計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三種町公共下水道事業特別会計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秋田県市町村総合事務組合（一般会計）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（株）ゆめろん</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三種町農業集落排水事業特別会計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秋田県市町村総合事務組合（交通災害共済事業等特別会計）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三種町農業公社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介護保険事業勘定特別会計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三種町温泉事業特別会計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秋田県市町村会館管理組合（一般会計）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（株）さんばりお</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介護サービス事業勘定特別会計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秋田県後期高齢者医療広域連合（一般会計）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（株）ゆうぱる</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秋田県後期高齢者医療広域連合（後期高齢者医療特別会計）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秋田県町村電算システム共同事業組合（一般会計）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能代山本広域市町村圏組合（一般会計）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能代山本広域市町村圏組合（特別養護老人ホーム運営事業特別会計）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能代山本広域市町村圏組合（能代山本ふるさと市町村圏基金特別会計）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能代市山本郡養護老人ホーム組合（一般会計）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g5vPyK3JRAE/IOtclkV2dNMnZCgToOkH6kpNWaUQWdaj603evZQdg0t5lM4TIwZdeZ92wijj5j1zHy5VeBfQNQ==" saltValue="OzKT1NeYR1QcNqcDSkGk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557</v>
      </c>
      <c r="D34" s="1248"/>
      <c r="E34" s="1249"/>
      <c r="F34" s="32">
        <v>3.23</v>
      </c>
      <c r="G34" s="33">
        <v>3.79</v>
      </c>
      <c r="H34" s="33">
        <v>2.71</v>
      </c>
      <c r="I34" s="33">
        <v>3.39</v>
      </c>
      <c r="J34" s="34">
        <v>2.54</v>
      </c>
      <c r="K34" s="22"/>
      <c r="L34" s="22"/>
      <c r="M34" s="22"/>
      <c r="N34" s="22"/>
      <c r="O34" s="22"/>
      <c r="P34" s="22"/>
    </row>
    <row r="35" spans="1:16" ht="39" customHeight="1" x14ac:dyDescent="0.15">
      <c r="A35" s="22"/>
      <c r="B35" s="35"/>
      <c r="C35" s="1242" t="s">
        <v>558</v>
      </c>
      <c r="D35" s="1243"/>
      <c r="E35" s="1244"/>
      <c r="F35" s="36">
        <v>1.66</v>
      </c>
      <c r="G35" s="37">
        <v>1.99</v>
      </c>
      <c r="H35" s="37">
        <v>1.64</v>
      </c>
      <c r="I35" s="37">
        <v>1.1499999999999999</v>
      </c>
      <c r="J35" s="38">
        <v>1.65</v>
      </c>
      <c r="K35" s="22"/>
      <c r="L35" s="22"/>
      <c r="M35" s="22"/>
      <c r="N35" s="22"/>
      <c r="O35" s="22"/>
      <c r="P35" s="22"/>
    </row>
    <row r="36" spans="1:16" ht="39" customHeight="1" x14ac:dyDescent="0.15">
      <c r="A36" s="22"/>
      <c r="B36" s="35"/>
      <c r="C36" s="1242" t="s">
        <v>559</v>
      </c>
      <c r="D36" s="1243"/>
      <c r="E36" s="1244"/>
      <c r="F36" s="36">
        <v>0.76</v>
      </c>
      <c r="G36" s="37">
        <v>0.14000000000000001</v>
      </c>
      <c r="H36" s="37">
        <v>1.1100000000000001</v>
      </c>
      <c r="I36" s="37">
        <v>1.19</v>
      </c>
      <c r="J36" s="38">
        <v>0.94</v>
      </c>
      <c r="K36" s="22"/>
      <c r="L36" s="22"/>
      <c r="M36" s="22"/>
      <c r="N36" s="22"/>
      <c r="O36" s="22"/>
      <c r="P36" s="22"/>
    </row>
    <row r="37" spans="1:16" ht="39" customHeight="1" x14ac:dyDescent="0.15">
      <c r="A37" s="22"/>
      <c r="B37" s="35"/>
      <c r="C37" s="1242" t="s">
        <v>560</v>
      </c>
      <c r="D37" s="1243"/>
      <c r="E37" s="1244"/>
      <c r="F37" s="36">
        <v>0.03</v>
      </c>
      <c r="G37" s="37">
        <v>0.11</v>
      </c>
      <c r="H37" s="37">
        <v>0.05</v>
      </c>
      <c r="I37" s="37">
        <v>0.06</v>
      </c>
      <c r="J37" s="38">
        <v>0.28000000000000003</v>
      </c>
      <c r="K37" s="22"/>
      <c r="L37" s="22"/>
      <c r="M37" s="22"/>
      <c r="N37" s="22"/>
      <c r="O37" s="22"/>
      <c r="P37" s="22"/>
    </row>
    <row r="38" spans="1:16" ht="39" customHeight="1" x14ac:dyDescent="0.15">
      <c r="A38" s="22"/>
      <c r="B38" s="35"/>
      <c r="C38" s="1242" t="s">
        <v>561</v>
      </c>
      <c r="D38" s="1243"/>
      <c r="E38" s="1244"/>
      <c r="F38" s="36">
        <v>0.91</v>
      </c>
      <c r="G38" s="37">
        <v>1.03</v>
      </c>
      <c r="H38" s="37">
        <v>0.93</v>
      </c>
      <c r="I38" s="37">
        <v>0.99</v>
      </c>
      <c r="J38" s="38">
        <v>0.24</v>
      </c>
      <c r="K38" s="22"/>
      <c r="L38" s="22"/>
      <c r="M38" s="22"/>
      <c r="N38" s="22"/>
      <c r="O38" s="22"/>
      <c r="P38" s="22"/>
    </row>
    <row r="39" spans="1:16" ht="39" customHeight="1" x14ac:dyDescent="0.15">
      <c r="A39" s="22"/>
      <c r="B39" s="35"/>
      <c r="C39" s="1242" t="s">
        <v>562</v>
      </c>
      <c r="D39" s="1243"/>
      <c r="E39" s="1244"/>
      <c r="F39" s="36">
        <v>0.19</v>
      </c>
      <c r="G39" s="37">
        <v>0.17</v>
      </c>
      <c r="H39" s="37">
        <v>0.14000000000000001</v>
      </c>
      <c r="I39" s="37">
        <v>7.0000000000000007E-2</v>
      </c>
      <c r="J39" s="38">
        <v>0.12</v>
      </c>
      <c r="K39" s="22"/>
      <c r="L39" s="22"/>
      <c r="M39" s="22"/>
      <c r="N39" s="22"/>
      <c r="O39" s="22"/>
      <c r="P39" s="22"/>
    </row>
    <row r="40" spans="1:16" ht="39" customHeight="1" x14ac:dyDescent="0.15">
      <c r="A40" s="22"/>
      <c r="B40" s="35"/>
      <c r="C40" s="1242" t="s">
        <v>563</v>
      </c>
      <c r="D40" s="1243"/>
      <c r="E40" s="1244"/>
      <c r="F40" s="36">
        <v>0.03</v>
      </c>
      <c r="G40" s="37">
        <v>0.03</v>
      </c>
      <c r="H40" s="37">
        <v>0.11</v>
      </c>
      <c r="I40" s="37">
        <v>0.03</v>
      </c>
      <c r="J40" s="38">
        <v>0.03</v>
      </c>
      <c r="K40" s="22"/>
      <c r="L40" s="22"/>
      <c r="M40" s="22"/>
      <c r="N40" s="22"/>
      <c r="O40" s="22"/>
      <c r="P40" s="22"/>
    </row>
    <row r="41" spans="1:16" ht="39" customHeight="1" x14ac:dyDescent="0.15">
      <c r="A41" s="22"/>
      <c r="B41" s="35"/>
      <c r="C41" s="1242" t="s">
        <v>564</v>
      </c>
      <c r="D41" s="1243"/>
      <c r="E41" s="1244"/>
      <c r="F41" s="36">
        <v>0.03</v>
      </c>
      <c r="G41" s="37">
        <v>0.03</v>
      </c>
      <c r="H41" s="37">
        <v>0.02</v>
      </c>
      <c r="I41" s="37">
        <v>0.02</v>
      </c>
      <c r="J41" s="38">
        <v>0.02</v>
      </c>
      <c r="K41" s="22"/>
      <c r="L41" s="22"/>
      <c r="M41" s="22"/>
      <c r="N41" s="22"/>
      <c r="O41" s="22"/>
      <c r="P41" s="22"/>
    </row>
    <row r="42" spans="1:16" ht="39" customHeight="1" x14ac:dyDescent="0.15">
      <c r="A42" s="22"/>
      <c r="B42" s="39"/>
      <c r="C42" s="1242" t="s">
        <v>565</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566</v>
      </c>
      <c r="D43" s="1246"/>
      <c r="E43" s="1247"/>
      <c r="F43" s="41">
        <v>0.54</v>
      </c>
      <c r="G43" s="42">
        <v>0.02</v>
      </c>
      <c r="H43" s="42">
        <v>0.03</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Iy/qrFHkVDoS9rxT6UASxiacmH4NW4sGfJMkQK3lWElCE2ay69R6orSJktwBOJg0peRN5cOHX+rXkD9hqr7w==" saltValue="2bxU+pMlYL4fYfjv2Py1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1163</v>
      </c>
      <c r="L45" s="60">
        <v>1168</v>
      </c>
      <c r="M45" s="60">
        <v>1137</v>
      </c>
      <c r="N45" s="60">
        <v>1141</v>
      </c>
      <c r="O45" s="61">
        <v>1070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14</v>
      </c>
      <c r="F48" s="1252"/>
      <c r="G48" s="1252"/>
      <c r="H48" s="1252"/>
      <c r="I48" s="1252"/>
      <c r="J48" s="1253"/>
      <c r="K48" s="63">
        <v>453</v>
      </c>
      <c r="L48" s="64">
        <v>454</v>
      </c>
      <c r="M48" s="64">
        <v>465</v>
      </c>
      <c r="N48" s="64">
        <v>468</v>
      </c>
      <c r="O48" s="65">
        <v>475</v>
      </c>
      <c r="P48" s="48"/>
      <c r="Q48" s="48"/>
      <c r="R48" s="48"/>
      <c r="S48" s="48"/>
      <c r="T48" s="48"/>
      <c r="U48" s="48"/>
    </row>
    <row r="49" spans="1:21" ht="30.75" customHeight="1" x14ac:dyDescent="0.15">
      <c r="A49" s="48"/>
      <c r="B49" s="1270"/>
      <c r="C49" s="1271"/>
      <c r="D49" s="62"/>
      <c r="E49" s="1252" t="s">
        <v>15</v>
      </c>
      <c r="F49" s="1252"/>
      <c r="G49" s="1252"/>
      <c r="H49" s="1252"/>
      <c r="I49" s="1252"/>
      <c r="J49" s="1253"/>
      <c r="K49" s="63">
        <v>9</v>
      </c>
      <c r="L49" s="64">
        <v>8</v>
      </c>
      <c r="M49" s="64">
        <v>5</v>
      </c>
      <c r="N49" s="64">
        <v>5</v>
      </c>
      <c r="O49" s="65">
        <v>5</v>
      </c>
      <c r="P49" s="48"/>
      <c r="Q49" s="48"/>
      <c r="R49" s="48"/>
      <c r="S49" s="48"/>
      <c r="T49" s="48"/>
      <c r="U49" s="48"/>
    </row>
    <row r="50" spans="1:21" ht="30.75" customHeight="1" x14ac:dyDescent="0.15">
      <c r="A50" s="48"/>
      <c r="B50" s="1270"/>
      <c r="C50" s="1271"/>
      <c r="D50" s="62"/>
      <c r="E50" s="1252" t="s">
        <v>16</v>
      </c>
      <c r="F50" s="1252"/>
      <c r="G50" s="1252"/>
      <c r="H50" s="1252"/>
      <c r="I50" s="1252"/>
      <c r="J50" s="1253"/>
      <c r="K50" s="63">
        <v>30</v>
      </c>
      <c r="L50" s="64">
        <v>29</v>
      </c>
      <c r="M50" s="64">
        <v>13</v>
      </c>
      <c r="N50" s="64">
        <v>10</v>
      </c>
      <c r="O50" s="65">
        <v>5</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t="s">
        <v>510</v>
      </c>
      <c r="N51" s="64" t="s">
        <v>510</v>
      </c>
      <c r="O51" s="65" t="s">
        <v>510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1123</v>
      </c>
      <c r="L52" s="64">
        <v>1182</v>
      </c>
      <c r="M52" s="64">
        <v>1181</v>
      </c>
      <c r="N52" s="64">
        <v>1172</v>
      </c>
      <c r="O52" s="65">
        <v>1150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532</v>
      </c>
      <c r="L53" s="69">
        <v>477</v>
      </c>
      <c r="M53" s="69">
        <v>439</v>
      </c>
      <c r="N53" s="69">
        <v>452</v>
      </c>
      <c r="O53" s="70">
        <v>405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592</v>
      </c>
      <c r="L57" s="84" t="s">
        <v>592</v>
      </c>
      <c r="M57" s="84" t="s">
        <v>592</v>
      </c>
      <c r="N57" s="84" t="s">
        <v>592</v>
      </c>
      <c r="O57" s="85" t="s">
        <v>592</v>
      </c>
    </row>
    <row r="58" spans="1:21" ht="31.5" customHeight="1" thickBot="1" x14ac:dyDescent="0.2">
      <c r="B58" s="1260"/>
      <c r="C58" s="1261"/>
      <c r="D58" s="1265" t="s">
        <v>26</v>
      </c>
      <c r="E58" s="1266"/>
      <c r="F58" s="1266"/>
      <c r="G58" s="1266"/>
      <c r="H58" s="1266"/>
      <c r="I58" s="1266"/>
      <c r="J58" s="1267"/>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1F2OOWZoKS/qDWs5SP+EpAQE1W/gEylK8/fEvfmKEg0YT9bhIcdtKDB1sXO6+Tmn7ubPs3BgauSzQeDOPGkUQ==" saltValue="+pgYFb32RV7204xJYa7C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88" t="s">
        <v>29</v>
      </c>
      <c r="C41" s="1289"/>
      <c r="D41" s="102"/>
      <c r="E41" s="1290" t="s">
        <v>30</v>
      </c>
      <c r="F41" s="1290"/>
      <c r="G41" s="1290"/>
      <c r="H41" s="1291"/>
      <c r="I41" s="103">
        <v>10457</v>
      </c>
      <c r="J41" s="104">
        <v>10543</v>
      </c>
      <c r="K41" s="104">
        <v>10319</v>
      </c>
      <c r="L41" s="104">
        <v>9971</v>
      </c>
      <c r="M41" s="105">
        <v>10222</v>
      </c>
    </row>
    <row r="42" spans="2:13" ht="27.75" customHeight="1" x14ac:dyDescent="0.15">
      <c r="B42" s="1278"/>
      <c r="C42" s="1279"/>
      <c r="D42" s="106"/>
      <c r="E42" s="1282" t="s">
        <v>31</v>
      </c>
      <c r="F42" s="1282"/>
      <c r="G42" s="1282"/>
      <c r="H42" s="1283"/>
      <c r="I42" s="107">
        <v>58</v>
      </c>
      <c r="J42" s="108">
        <v>31</v>
      </c>
      <c r="K42" s="108">
        <v>20</v>
      </c>
      <c r="L42" s="108">
        <v>11</v>
      </c>
      <c r="M42" s="109">
        <v>6</v>
      </c>
    </row>
    <row r="43" spans="2:13" ht="27.75" customHeight="1" x14ac:dyDescent="0.15">
      <c r="B43" s="1278"/>
      <c r="C43" s="1279"/>
      <c r="D43" s="106"/>
      <c r="E43" s="1282" t="s">
        <v>32</v>
      </c>
      <c r="F43" s="1282"/>
      <c r="G43" s="1282"/>
      <c r="H43" s="1283"/>
      <c r="I43" s="107">
        <v>5545</v>
      </c>
      <c r="J43" s="108">
        <v>5449</v>
      </c>
      <c r="K43" s="108">
        <v>5271</v>
      </c>
      <c r="L43" s="108">
        <v>4926</v>
      </c>
      <c r="M43" s="109">
        <v>4640</v>
      </c>
    </row>
    <row r="44" spans="2:13" ht="27.75" customHeight="1" x14ac:dyDescent="0.15">
      <c r="B44" s="1278"/>
      <c r="C44" s="1279"/>
      <c r="D44" s="106"/>
      <c r="E44" s="1282" t="s">
        <v>33</v>
      </c>
      <c r="F44" s="1282"/>
      <c r="G44" s="1282"/>
      <c r="H44" s="1283"/>
      <c r="I44" s="107">
        <v>28</v>
      </c>
      <c r="J44" s="108">
        <v>19</v>
      </c>
      <c r="K44" s="108">
        <v>13</v>
      </c>
      <c r="L44" s="108">
        <v>8</v>
      </c>
      <c r="M44" s="109">
        <v>3</v>
      </c>
    </row>
    <row r="45" spans="2:13" ht="27.75" customHeight="1" x14ac:dyDescent="0.15">
      <c r="B45" s="1278"/>
      <c r="C45" s="1279"/>
      <c r="D45" s="106"/>
      <c r="E45" s="1282" t="s">
        <v>34</v>
      </c>
      <c r="F45" s="1282"/>
      <c r="G45" s="1282"/>
      <c r="H45" s="1283"/>
      <c r="I45" s="107">
        <v>1234</v>
      </c>
      <c r="J45" s="108">
        <v>1178</v>
      </c>
      <c r="K45" s="108">
        <v>1147</v>
      </c>
      <c r="L45" s="108">
        <v>1172</v>
      </c>
      <c r="M45" s="109">
        <v>1132</v>
      </c>
    </row>
    <row r="46" spans="2:13" ht="27.75" customHeight="1" x14ac:dyDescent="0.15">
      <c r="B46" s="1278"/>
      <c r="C46" s="1279"/>
      <c r="D46" s="110"/>
      <c r="E46" s="1282" t="s">
        <v>35</v>
      </c>
      <c r="F46" s="1282"/>
      <c r="G46" s="1282"/>
      <c r="H46" s="1283"/>
      <c r="I46" s="107" t="s">
        <v>510</v>
      </c>
      <c r="J46" s="108" t="s">
        <v>510</v>
      </c>
      <c r="K46" s="108" t="s">
        <v>510</v>
      </c>
      <c r="L46" s="108" t="s">
        <v>510</v>
      </c>
      <c r="M46" s="109" t="s">
        <v>510</v>
      </c>
    </row>
    <row r="47" spans="2:13" ht="27.75" customHeight="1" x14ac:dyDescent="0.15">
      <c r="B47" s="1278"/>
      <c r="C47" s="1279"/>
      <c r="D47" s="111"/>
      <c r="E47" s="1292" t="s">
        <v>36</v>
      </c>
      <c r="F47" s="1293"/>
      <c r="G47" s="1293"/>
      <c r="H47" s="1294"/>
      <c r="I47" s="107" t="s">
        <v>510</v>
      </c>
      <c r="J47" s="108" t="s">
        <v>510</v>
      </c>
      <c r="K47" s="108" t="s">
        <v>510</v>
      </c>
      <c r="L47" s="108" t="s">
        <v>510</v>
      </c>
      <c r="M47" s="109" t="s">
        <v>510</v>
      </c>
    </row>
    <row r="48" spans="2:13" ht="27.75" customHeight="1" x14ac:dyDescent="0.15">
      <c r="B48" s="1278"/>
      <c r="C48" s="1279"/>
      <c r="D48" s="106"/>
      <c r="E48" s="1282" t="s">
        <v>37</v>
      </c>
      <c r="F48" s="1282"/>
      <c r="G48" s="1282"/>
      <c r="H48" s="1283"/>
      <c r="I48" s="107" t="s">
        <v>510</v>
      </c>
      <c r="J48" s="108" t="s">
        <v>510</v>
      </c>
      <c r="K48" s="108" t="s">
        <v>510</v>
      </c>
      <c r="L48" s="108" t="s">
        <v>510</v>
      </c>
      <c r="M48" s="109" t="s">
        <v>510</v>
      </c>
    </row>
    <row r="49" spans="2:13" ht="27.75" customHeight="1" x14ac:dyDescent="0.15">
      <c r="B49" s="1280"/>
      <c r="C49" s="1281"/>
      <c r="D49" s="106"/>
      <c r="E49" s="1282" t="s">
        <v>38</v>
      </c>
      <c r="F49" s="1282"/>
      <c r="G49" s="1282"/>
      <c r="H49" s="1283"/>
      <c r="I49" s="107" t="s">
        <v>510</v>
      </c>
      <c r="J49" s="108" t="s">
        <v>510</v>
      </c>
      <c r="K49" s="108" t="s">
        <v>510</v>
      </c>
      <c r="L49" s="108" t="s">
        <v>510</v>
      </c>
      <c r="M49" s="109" t="s">
        <v>510</v>
      </c>
    </row>
    <row r="50" spans="2:13" ht="27.75" customHeight="1" x14ac:dyDescent="0.15">
      <c r="B50" s="1276" t="s">
        <v>39</v>
      </c>
      <c r="C50" s="1277"/>
      <c r="D50" s="112"/>
      <c r="E50" s="1282" t="s">
        <v>40</v>
      </c>
      <c r="F50" s="1282"/>
      <c r="G50" s="1282"/>
      <c r="H50" s="1283"/>
      <c r="I50" s="107">
        <v>4094</v>
      </c>
      <c r="J50" s="108">
        <v>4196</v>
      </c>
      <c r="K50" s="108">
        <v>4548</v>
      </c>
      <c r="L50" s="108">
        <v>4797</v>
      </c>
      <c r="M50" s="109">
        <v>4922</v>
      </c>
    </row>
    <row r="51" spans="2:13" ht="27.75" customHeight="1" x14ac:dyDescent="0.15">
      <c r="B51" s="1278"/>
      <c r="C51" s="1279"/>
      <c r="D51" s="106"/>
      <c r="E51" s="1282" t="s">
        <v>41</v>
      </c>
      <c r="F51" s="1282"/>
      <c r="G51" s="1282"/>
      <c r="H51" s="1283"/>
      <c r="I51" s="107">
        <v>456</v>
      </c>
      <c r="J51" s="108">
        <v>429</v>
      </c>
      <c r="K51" s="108">
        <v>410</v>
      </c>
      <c r="L51" s="108">
        <v>423</v>
      </c>
      <c r="M51" s="109">
        <v>379</v>
      </c>
    </row>
    <row r="52" spans="2:13" ht="27.75" customHeight="1" x14ac:dyDescent="0.15">
      <c r="B52" s="1280"/>
      <c r="C52" s="1281"/>
      <c r="D52" s="106"/>
      <c r="E52" s="1282" t="s">
        <v>42</v>
      </c>
      <c r="F52" s="1282"/>
      <c r="G52" s="1282"/>
      <c r="H52" s="1283"/>
      <c r="I52" s="107">
        <v>11932</v>
      </c>
      <c r="J52" s="108">
        <v>11779</v>
      </c>
      <c r="K52" s="108">
        <v>11668</v>
      </c>
      <c r="L52" s="108">
        <v>11118</v>
      </c>
      <c r="M52" s="109">
        <v>11019</v>
      </c>
    </row>
    <row r="53" spans="2:13" ht="27.75" customHeight="1" thickBot="1" x14ac:dyDescent="0.2">
      <c r="B53" s="1284" t="s">
        <v>43</v>
      </c>
      <c r="C53" s="1285"/>
      <c r="D53" s="113"/>
      <c r="E53" s="1286" t="s">
        <v>44</v>
      </c>
      <c r="F53" s="1286"/>
      <c r="G53" s="1286"/>
      <c r="H53" s="1287"/>
      <c r="I53" s="114">
        <v>840</v>
      </c>
      <c r="J53" s="115">
        <v>816</v>
      </c>
      <c r="K53" s="115">
        <v>145</v>
      </c>
      <c r="L53" s="115">
        <v>-249</v>
      </c>
      <c r="M53" s="116">
        <v>-317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7YvOEHkpjrqNvZvwfNTi/JuuRiqm9fuyH46IbyxyZ17H/qoMnAi+wOC3iQkVC/wGlBvrekJ7ChRkKqiqk2rQ==" saltValue="K70eMdvlcxM3wt26jmN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47</v>
      </c>
      <c r="D55" s="1303"/>
      <c r="E55" s="1304"/>
      <c r="F55" s="128">
        <v>3696</v>
      </c>
      <c r="G55" s="128">
        <v>3818</v>
      </c>
      <c r="H55" s="129">
        <v>3943</v>
      </c>
    </row>
    <row r="56" spans="2:8" ht="52.5" customHeight="1" x14ac:dyDescent="0.15">
      <c r="B56" s="130"/>
      <c r="C56" s="1305" t="s">
        <v>48</v>
      </c>
      <c r="D56" s="1305"/>
      <c r="E56" s="1306"/>
      <c r="F56" s="131">
        <v>586</v>
      </c>
      <c r="G56" s="131">
        <v>569</v>
      </c>
      <c r="H56" s="132">
        <v>503</v>
      </c>
    </row>
    <row r="57" spans="2:8" ht="53.25" customHeight="1" x14ac:dyDescent="0.15">
      <c r="B57" s="130"/>
      <c r="C57" s="1307" t="s">
        <v>49</v>
      </c>
      <c r="D57" s="1307"/>
      <c r="E57" s="1308"/>
      <c r="F57" s="133">
        <v>1412</v>
      </c>
      <c r="G57" s="133">
        <v>1519</v>
      </c>
      <c r="H57" s="134">
        <v>1612</v>
      </c>
    </row>
    <row r="58" spans="2:8" ht="45.75" customHeight="1" x14ac:dyDescent="0.15">
      <c r="B58" s="135"/>
      <c r="C58" s="1295" t="s">
        <v>588</v>
      </c>
      <c r="D58" s="1296"/>
      <c r="E58" s="1297"/>
      <c r="F58" s="136">
        <v>1352</v>
      </c>
      <c r="G58" s="136">
        <v>1444</v>
      </c>
      <c r="H58" s="137">
        <v>1493</v>
      </c>
    </row>
    <row r="59" spans="2:8" ht="45.75" customHeight="1" x14ac:dyDescent="0.15">
      <c r="B59" s="135"/>
      <c r="C59" s="1295" t="s">
        <v>589</v>
      </c>
      <c r="D59" s="1296"/>
      <c r="E59" s="1297"/>
      <c r="F59" s="136">
        <v>60</v>
      </c>
      <c r="G59" s="136">
        <v>75</v>
      </c>
      <c r="H59" s="137">
        <v>112</v>
      </c>
    </row>
    <row r="60" spans="2:8" ht="45.75" customHeight="1" x14ac:dyDescent="0.15">
      <c r="B60" s="135"/>
      <c r="C60" s="1295" t="s">
        <v>590</v>
      </c>
      <c r="D60" s="1296"/>
      <c r="E60" s="1297"/>
      <c r="F60" s="136" t="s">
        <v>591</v>
      </c>
      <c r="G60" s="136" t="s">
        <v>591</v>
      </c>
      <c r="H60" s="137">
        <v>7</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50</v>
      </c>
      <c r="D63" s="1301"/>
      <c r="E63" s="1302"/>
      <c r="F63" s="142">
        <v>5694</v>
      </c>
      <c r="G63" s="142">
        <v>5906</v>
      </c>
      <c r="H63" s="143">
        <v>6058</v>
      </c>
    </row>
    <row r="64" spans="2:8" ht="15" customHeight="1" x14ac:dyDescent="0.15"/>
  </sheetData>
  <sheetProtection algorithmName="SHA-512" hashValue="04yBblBHpQ2MrWMPKx7HLOlFOxIihI79+b00Mx+ZigKcBjv8fO1EALmi8SGD2dKgqYV2APHNt/+P+AxyOcOq0A==" saltValue="uWTnhZzRLrGDxpjtpg9F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85246-7041-4B3E-805F-8A6514DA84E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597</v>
      </c>
      <c r="AO51" s="1316"/>
      <c r="AP51" s="1316"/>
      <c r="AQ51" s="1316"/>
      <c r="AR51" s="1316"/>
      <c r="AS51" s="1316"/>
      <c r="AT51" s="1316"/>
      <c r="AU51" s="1316"/>
      <c r="AV51" s="1316"/>
      <c r="AW51" s="1316"/>
      <c r="AX51" s="1316"/>
      <c r="AY51" s="1316"/>
      <c r="AZ51" s="1316"/>
      <c r="BA51" s="1316"/>
      <c r="BB51" s="1316" t="s">
        <v>598</v>
      </c>
      <c r="BC51" s="1316"/>
      <c r="BD51" s="1316"/>
      <c r="BE51" s="1316"/>
      <c r="BF51" s="1316"/>
      <c r="BG51" s="1316"/>
      <c r="BH51" s="1316"/>
      <c r="BI51" s="1316"/>
      <c r="BJ51" s="1316"/>
      <c r="BK51" s="1316"/>
      <c r="BL51" s="1316"/>
      <c r="BM51" s="1316"/>
      <c r="BN51" s="1316"/>
      <c r="BO51" s="1316"/>
      <c r="BP51" s="1315">
        <v>13.4</v>
      </c>
      <c r="BQ51" s="1315"/>
      <c r="BR51" s="1315"/>
      <c r="BS51" s="1315"/>
      <c r="BT51" s="1315"/>
      <c r="BU51" s="1315"/>
      <c r="BV51" s="1315"/>
      <c r="BW51" s="1315"/>
      <c r="BX51" s="1315">
        <v>13.4</v>
      </c>
      <c r="BY51" s="1315"/>
      <c r="BZ51" s="1315"/>
      <c r="CA51" s="1315"/>
      <c r="CB51" s="1315"/>
      <c r="CC51" s="1315"/>
      <c r="CD51" s="1315"/>
      <c r="CE51" s="1315"/>
      <c r="CF51" s="1315">
        <v>2.4</v>
      </c>
      <c r="CG51" s="1315"/>
      <c r="CH51" s="1315"/>
      <c r="CI51" s="1315"/>
      <c r="CJ51" s="1315"/>
      <c r="CK51" s="1315"/>
      <c r="CL51" s="1315"/>
      <c r="CM51" s="1315"/>
      <c r="CN51" s="1314"/>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599</v>
      </c>
      <c r="BC53" s="1316"/>
      <c r="BD53" s="1316"/>
      <c r="BE53" s="1316"/>
      <c r="BF53" s="1316"/>
      <c r="BG53" s="1316"/>
      <c r="BH53" s="1316"/>
      <c r="BI53" s="1316"/>
      <c r="BJ53" s="1316"/>
      <c r="BK53" s="1316"/>
      <c r="BL53" s="1316"/>
      <c r="BM53" s="1316"/>
      <c r="BN53" s="1316"/>
      <c r="BO53" s="1316"/>
      <c r="BP53" s="1315">
        <v>57.7</v>
      </c>
      <c r="BQ53" s="1315"/>
      <c r="BR53" s="1315"/>
      <c r="BS53" s="1315"/>
      <c r="BT53" s="1315"/>
      <c r="BU53" s="1315"/>
      <c r="BV53" s="1315"/>
      <c r="BW53" s="1315"/>
      <c r="BX53" s="1315">
        <v>57.5</v>
      </c>
      <c r="BY53" s="1315"/>
      <c r="BZ53" s="1315"/>
      <c r="CA53" s="1315"/>
      <c r="CB53" s="1315"/>
      <c r="CC53" s="1315"/>
      <c r="CD53" s="1315"/>
      <c r="CE53" s="1315"/>
      <c r="CF53" s="1315">
        <v>57</v>
      </c>
      <c r="CG53" s="1315"/>
      <c r="CH53" s="1315"/>
      <c r="CI53" s="1315"/>
      <c r="CJ53" s="1315"/>
      <c r="CK53" s="1315"/>
      <c r="CL53" s="1315"/>
      <c r="CM53" s="1315"/>
      <c r="CN53" s="1314"/>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600</v>
      </c>
      <c r="AO55" s="1313"/>
      <c r="AP55" s="1313"/>
      <c r="AQ55" s="1313"/>
      <c r="AR55" s="1313"/>
      <c r="AS55" s="1313"/>
      <c r="AT55" s="1313"/>
      <c r="AU55" s="1313"/>
      <c r="AV55" s="1313"/>
      <c r="AW55" s="1313"/>
      <c r="AX55" s="1313"/>
      <c r="AY55" s="1313"/>
      <c r="AZ55" s="1313"/>
      <c r="BA55" s="1313"/>
      <c r="BB55" s="1316" t="s">
        <v>598</v>
      </c>
      <c r="BC55" s="1316"/>
      <c r="BD55" s="1316"/>
      <c r="BE55" s="1316"/>
      <c r="BF55" s="1316"/>
      <c r="BG55" s="1316"/>
      <c r="BH55" s="1316"/>
      <c r="BI55" s="1316"/>
      <c r="BJ55" s="1316"/>
      <c r="BK55" s="1316"/>
      <c r="BL55" s="1316"/>
      <c r="BM55" s="1316"/>
      <c r="BN55" s="1316"/>
      <c r="BO55" s="1316"/>
      <c r="BP55" s="1315">
        <v>37.200000000000003</v>
      </c>
      <c r="BQ55" s="1315"/>
      <c r="BR55" s="1315"/>
      <c r="BS55" s="1315"/>
      <c r="BT55" s="1315"/>
      <c r="BU55" s="1315"/>
      <c r="BV55" s="1315"/>
      <c r="BW55" s="1315"/>
      <c r="BX55" s="1315">
        <v>24</v>
      </c>
      <c r="BY55" s="1315"/>
      <c r="BZ55" s="1315"/>
      <c r="CA55" s="1315"/>
      <c r="CB55" s="1315"/>
      <c r="CC55" s="1315"/>
      <c r="CD55" s="1315"/>
      <c r="CE55" s="1315"/>
      <c r="CF55" s="1315">
        <v>19.8</v>
      </c>
      <c r="CG55" s="1315"/>
      <c r="CH55" s="1315"/>
      <c r="CI55" s="1315"/>
      <c r="CJ55" s="1315"/>
      <c r="CK55" s="1315"/>
      <c r="CL55" s="1315"/>
      <c r="CM55" s="1315"/>
      <c r="CN55" s="1314"/>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599</v>
      </c>
      <c r="BC57" s="1316"/>
      <c r="BD57" s="1316"/>
      <c r="BE57" s="1316"/>
      <c r="BF57" s="1316"/>
      <c r="BG57" s="1316"/>
      <c r="BH57" s="1316"/>
      <c r="BI57" s="1316"/>
      <c r="BJ57" s="1316"/>
      <c r="BK57" s="1316"/>
      <c r="BL57" s="1316"/>
      <c r="BM57" s="1316"/>
      <c r="BN57" s="1316"/>
      <c r="BO57" s="1316"/>
      <c r="BP57" s="1315">
        <v>55.8</v>
      </c>
      <c r="BQ57" s="1315"/>
      <c r="BR57" s="1315"/>
      <c r="BS57" s="1315"/>
      <c r="BT57" s="1315"/>
      <c r="BU57" s="1315"/>
      <c r="BV57" s="1315"/>
      <c r="BW57" s="1315"/>
      <c r="BX57" s="1315">
        <v>56.1</v>
      </c>
      <c r="BY57" s="1315"/>
      <c r="BZ57" s="1315"/>
      <c r="CA57" s="1315"/>
      <c r="CB57" s="1315"/>
      <c r="CC57" s="1315"/>
      <c r="CD57" s="1315"/>
      <c r="CE57" s="1315"/>
      <c r="CF57" s="1315">
        <v>58.6</v>
      </c>
      <c r="CG57" s="1315"/>
      <c r="CH57" s="1315"/>
      <c r="CI57" s="1315"/>
      <c r="CJ57" s="1315"/>
      <c r="CK57" s="1315"/>
      <c r="CL57" s="1315"/>
      <c r="CM57" s="1315"/>
      <c r="CN57" s="1314"/>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30" t="s">
        <v>604</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x14ac:dyDescent="0.15">
      <c r="B73" s="395"/>
      <c r="G73" s="1327"/>
      <c r="H73" s="1327"/>
      <c r="I73" s="1327"/>
      <c r="J73" s="1327"/>
      <c r="K73" s="1339"/>
      <c r="L73" s="1339"/>
      <c r="M73" s="1339"/>
      <c r="N73" s="1339"/>
      <c r="AM73" s="404"/>
      <c r="AN73" s="1316" t="s">
        <v>597</v>
      </c>
      <c r="AO73" s="1316"/>
      <c r="AP73" s="1316"/>
      <c r="AQ73" s="1316"/>
      <c r="AR73" s="1316"/>
      <c r="AS73" s="1316"/>
      <c r="AT73" s="1316"/>
      <c r="AU73" s="1316"/>
      <c r="AV73" s="1316"/>
      <c r="AW73" s="1316"/>
      <c r="AX73" s="1316"/>
      <c r="AY73" s="1316"/>
      <c r="AZ73" s="1316"/>
      <c r="BA73" s="1316"/>
      <c r="BB73" s="1316" t="s">
        <v>598</v>
      </c>
      <c r="BC73" s="1316"/>
      <c r="BD73" s="1316"/>
      <c r="BE73" s="1316"/>
      <c r="BF73" s="1316"/>
      <c r="BG73" s="1316"/>
      <c r="BH73" s="1316"/>
      <c r="BI73" s="1316"/>
      <c r="BJ73" s="1316"/>
      <c r="BK73" s="1316"/>
      <c r="BL73" s="1316"/>
      <c r="BM73" s="1316"/>
      <c r="BN73" s="1316"/>
      <c r="BO73" s="1316"/>
      <c r="BP73" s="1315">
        <v>13.4</v>
      </c>
      <c r="BQ73" s="1315"/>
      <c r="BR73" s="1315"/>
      <c r="BS73" s="1315"/>
      <c r="BT73" s="1315"/>
      <c r="BU73" s="1315"/>
      <c r="BV73" s="1315"/>
      <c r="BW73" s="1315"/>
      <c r="BX73" s="1315">
        <v>13.4</v>
      </c>
      <c r="BY73" s="1315"/>
      <c r="BZ73" s="1315"/>
      <c r="CA73" s="1315"/>
      <c r="CB73" s="1315"/>
      <c r="CC73" s="1315"/>
      <c r="CD73" s="1315"/>
      <c r="CE73" s="1315"/>
      <c r="CF73" s="1315">
        <v>2.4</v>
      </c>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7"/>
      <c r="H74" s="1327"/>
      <c r="I74" s="1327"/>
      <c r="J74" s="1327"/>
      <c r="K74" s="1339"/>
      <c r="L74" s="1339"/>
      <c r="M74" s="1339"/>
      <c r="N74" s="1339"/>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602</v>
      </c>
      <c r="BC75" s="1316"/>
      <c r="BD75" s="1316"/>
      <c r="BE75" s="1316"/>
      <c r="BF75" s="1316"/>
      <c r="BG75" s="1316"/>
      <c r="BH75" s="1316"/>
      <c r="BI75" s="1316"/>
      <c r="BJ75" s="1316"/>
      <c r="BK75" s="1316"/>
      <c r="BL75" s="1316"/>
      <c r="BM75" s="1316"/>
      <c r="BN75" s="1316"/>
      <c r="BO75" s="1316"/>
      <c r="BP75" s="1315">
        <v>9.6999999999999993</v>
      </c>
      <c r="BQ75" s="1315"/>
      <c r="BR75" s="1315"/>
      <c r="BS75" s="1315"/>
      <c r="BT75" s="1315"/>
      <c r="BU75" s="1315"/>
      <c r="BV75" s="1315"/>
      <c r="BW75" s="1315"/>
      <c r="BX75" s="1315">
        <v>8.6999999999999993</v>
      </c>
      <c r="BY75" s="1315"/>
      <c r="BZ75" s="1315"/>
      <c r="CA75" s="1315"/>
      <c r="CB75" s="1315"/>
      <c r="CC75" s="1315"/>
      <c r="CD75" s="1315"/>
      <c r="CE75" s="1315"/>
      <c r="CF75" s="1315">
        <v>7.9</v>
      </c>
      <c r="CG75" s="1315"/>
      <c r="CH75" s="1315"/>
      <c r="CI75" s="1315"/>
      <c r="CJ75" s="1315"/>
      <c r="CK75" s="1315"/>
      <c r="CL75" s="1315"/>
      <c r="CM75" s="1315"/>
      <c r="CN75" s="1315">
        <v>7.7</v>
      </c>
      <c r="CO75" s="1315"/>
      <c r="CP75" s="1315"/>
      <c r="CQ75" s="1315"/>
      <c r="CR75" s="1315"/>
      <c r="CS75" s="1315"/>
      <c r="CT75" s="1315"/>
      <c r="CU75" s="1315"/>
      <c r="CV75" s="1315">
        <v>7.5</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9"/>
      <c r="L77" s="1339"/>
      <c r="M77" s="1339"/>
      <c r="N77" s="1339"/>
      <c r="AN77" s="1313" t="s">
        <v>600</v>
      </c>
      <c r="AO77" s="1313"/>
      <c r="AP77" s="1313"/>
      <c r="AQ77" s="1313"/>
      <c r="AR77" s="1313"/>
      <c r="AS77" s="1313"/>
      <c r="AT77" s="1313"/>
      <c r="AU77" s="1313"/>
      <c r="AV77" s="1313"/>
      <c r="AW77" s="1313"/>
      <c r="AX77" s="1313"/>
      <c r="AY77" s="1313"/>
      <c r="AZ77" s="1313"/>
      <c r="BA77" s="1313"/>
      <c r="BB77" s="1316" t="s">
        <v>598</v>
      </c>
      <c r="BC77" s="1316"/>
      <c r="BD77" s="1316"/>
      <c r="BE77" s="1316"/>
      <c r="BF77" s="1316"/>
      <c r="BG77" s="1316"/>
      <c r="BH77" s="1316"/>
      <c r="BI77" s="1316"/>
      <c r="BJ77" s="1316"/>
      <c r="BK77" s="1316"/>
      <c r="BL77" s="1316"/>
      <c r="BM77" s="1316"/>
      <c r="BN77" s="1316"/>
      <c r="BO77" s="1316"/>
      <c r="BP77" s="1315">
        <v>37.200000000000003</v>
      </c>
      <c r="BQ77" s="1315"/>
      <c r="BR77" s="1315"/>
      <c r="BS77" s="1315"/>
      <c r="BT77" s="1315"/>
      <c r="BU77" s="1315"/>
      <c r="BV77" s="1315"/>
      <c r="BW77" s="1315"/>
      <c r="BX77" s="1315">
        <v>24</v>
      </c>
      <c r="BY77" s="1315"/>
      <c r="BZ77" s="1315"/>
      <c r="CA77" s="1315"/>
      <c r="CB77" s="1315"/>
      <c r="CC77" s="1315"/>
      <c r="CD77" s="1315"/>
      <c r="CE77" s="1315"/>
      <c r="CF77" s="1315">
        <v>19.8</v>
      </c>
      <c r="CG77" s="1315"/>
      <c r="CH77" s="1315"/>
      <c r="CI77" s="1315"/>
      <c r="CJ77" s="1315"/>
      <c r="CK77" s="1315"/>
      <c r="CL77" s="1315"/>
      <c r="CM77" s="1315"/>
      <c r="CN77" s="1315">
        <v>19.8</v>
      </c>
      <c r="CO77" s="1315"/>
      <c r="CP77" s="1315"/>
      <c r="CQ77" s="1315"/>
      <c r="CR77" s="1315"/>
      <c r="CS77" s="1315"/>
      <c r="CT77" s="1315"/>
      <c r="CU77" s="1315"/>
      <c r="CV77" s="1315">
        <v>20</v>
      </c>
      <c r="CW77" s="1315"/>
      <c r="CX77" s="1315"/>
      <c r="CY77" s="1315"/>
      <c r="CZ77" s="1315"/>
      <c r="DA77" s="1315"/>
      <c r="DB77" s="1315"/>
      <c r="DC77" s="1315"/>
    </row>
    <row r="78" spans="2:107" x14ac:dyDescent="0.15">
      <c r="B78" s="395"/>
      <c r="G78" s="1309"/>
      <c r="H78" s="1309"/>
      <c r="I78" s="1309"/>
      <c r="J78" s="1309"/>
      <c r="K78" s="1339"/>
      <c r="L78" s="1339"/>
      <c r="M78" s="1339"/>
      <c r="N78" s="1339"/>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40"/>
      <c r="L79" s="1340"/>
      <c r="M79" s="1340"/>
      <c r="N79" s="1340"/>
      <c r="AN79" s="1313"/>
      <c r="AO79" s="1313"/>
      <c r="AP79" s="1313"/>
      <c r="AQ79" s="1313"/>
      <c r="AR79" s="1313"/>
      <c r="AS79" s="1313"/>
      <c r="AT79" s="1313"/>
      <c r="AU79" s="1313"/>
      <c r="AV79" s="1313"/>
      <c r="AW79" s="1313"/>
      <c r="AX79" s="1313"/>
      <c r="AY79" s="1313"/>
      <c r="AZ79" s="1313"/>
      <c r="BA79" s="1313"/>
      <c r="BB79" s="1316" t="s">
        <v>602</v>
      </c>
      <c r="BC79" s="1316"/>
      <c r="BD79" s="1316"/>
      <c r="BE79" s="1316"/>
      <c r="BF79" s="1316"/>
      <c r="BG79" s="1316"/>
      <c r="BH79" s="1316"/>
      <c r="BI79" s="1316"/>
      <c r="BJ79" s="1316"/>
      <c r="BK79" s="1316"/>
      <c r="BL79" s="1316"/>
      <c r="BM79" s="1316"/>
      <c r="BN79" s="1316"/>
      <c r="BO79" s="1316"/>
      <c r="BP79" s="1315">
        <v>10.1</v>
      </c>
      <c r="BQ79" s="1315"/>
      <c r="BR79" s="1315"/>
      <c r="BS79" s="1315"/>
      <c r="BT79" s="1315"/>
      <c r="BU79" s="1315"/>
      <c r="BV79" s="1315"/>
      <c r="BW79" s="1315"/>
      <c r="BX79" s="1315">
        <v>9.1</v>
      </c>
      <c r="BY79" s="1315"/>
      <c r="BZ79" s="1315"/>
      <c r="CA79" s="1315"/>
      <c r="CB79" s="1315"/>
      <c r="CC79" s="1315"/>
      <c r="CD79" s="1315"/>
      <c r="CE79" s="1315"/>
      <c r="CF79" s="1315">
        <v>8.9</v>
      </c>
      <c r="CG79" s="1315"/>
      <c r="CH79" s="1315"/>
      <c r="CI79" s="1315"/>
      <c r="CJ79" s="1315"/>
      <c r="CK79" s="1315"/>
      <c r="CL79" s="1315"/>
      <c r="CM79" s="1315"/>
      <c r="CN79" s="1315">
        <v>8.8000000000000007</v>
      </c>
      <c r="CO79" s="1315"/>
      <c r="CP79" s="1315"/>
      <c r="CQ79" s="1315"/>
      <c r="CR79" s="1315"/>
      <c r="CS79" s="1315"/>
      <c r="CT79" s="1315"/>
      <c r="CU79" s="1315"/>
      <c r="CV79" s="1315">
        <v>8.9</v>
      </c>
      <c r="CW79" s="1315"/>
      <c r="CX79" s="1315"/>
      <c r="CY79" s="1315"/>
      <c r="CZ79" s="1315"/>
      <c r="DA79" s="1315"/>
      <c r="DB79" s="1315"/>
      <c r="DC79" s="1315"/>
    </row>
    <row r="80" spans="2:107" x14ac:dyDescent="0.15">
      <c r="B80" s="395"/>
      <c r="G80" s="1309"/>
      <c r="H80" s="1309"/>
      <c r="I80" s="1329"/>
      <c r="J80" s="1329"/>
      <c r="K80" s="1340"/>
      <c r="L80" s="1340"/>
      <c r="M80" s="1340"/>
      <c r="N80" s="1340"/>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duhGUU5E/LoZm7NuM38QJ88ehjAHr3LDNd6NMJVUb2Q6oCx9dw2iuX9q8tQzQ8uKLhxD14zq/cdWwSworSI/w==" saltValue="B2njyuwwXT8FJUhyxyY+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4B15D-5D32-4056-8263-748E3B88D881}">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zfeTQCpCs4C1H/4Kkxc6KkowOEdAkYoHkFIBSod8dn72alZUDSF+Nx7wIBGOtszjQF36mFJmYlR8JFU+zLpO5A==" saltValue="BFOWV2KQv9Aq9t8VsPTV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1DEE-6335-4EFC-B0A2-B707C5674216}">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7tEUNfafeSOaWtjVQ26ytYAbQxwUbdOUZGJFk4hhh9PUHE3JwWQzfLr9vXJa9nMORkyyNSTI8NopeizFbDaIGg==" saltValue="gCqnifaQMHKcivHuMnfW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63943</v>
      </c>
      <c r="E3" s="162"/>
      <c r="F3" s="163">
        <v>96635</v>
      </c>
      <c r="G3" s="164"/>
      <c r="H3" s="165"/>
    </row>
    <row r="4" spans="1:8" x14ac:dyDescent="0.15">
      <c r="A4" s="166"/>
      <c r="B4" s="167"/>
      <c r="C4" s="168"/>
      <c r="D4" s="169">
        <v>34965</v>
      </c>
      <c r="E4" s="170"/>
      <c r="F4" s="171">
        <v>44408</v>
      </c>
      <c r="G4" s="172"/>
      <c r="H4" s="173"/>
    </row>
    <row r="5" spans="1:8" x14ac:dyDescent="0.15">
      <c r="A5" s="154" t="s">
        <v>544</v>
      </c>
      <c r="B5" s="159"/>
      <c r="C5" s="160"/>
      <c r="D5" s="161">
        <v>93457</v>
      </c>
      <c r="E5" s="162"/>
      <c r="F5" s="163">
        <v>97062</v>
      </c>
      <c r="G5" s="164"/>
      <c r="H5" s="165"/>
    </row>
    <row r="6" spans="1:8" x14ac:dyDescent="0.15">
      <c r="A6" s="166"/>
      <c r="B6" s="167"/>
      <c r="C6" s="168"/>
      <c r="D6" s="169">
        <v>74674</v>
      </c>
      <c r="E6" s="170"/>
      <c r="F6" s="171">
        <v>50112</v>
      </c>
      <c r="G6" s="172"/>
      <c r="H6" s="173"/>
    </row>
    <row r="7" spans="1:8" x14ac:dyDescent="0.15">
      <c r="A7" s="154" t="s">
        <v>545</v>
      </c>
      <c r="B7" s="159"/>
      <c r="C7" s="160"/>
      <c r="D7" s="161">
        <v>49829</v>
      </c>
      <c r="E7" s="162"/>
      <c r="F7" s="163">
        <v>106005</v>
      </c>
      <c r="G7" s="164"/>
      <c r="H7" s="165"/>
    </row>
    <row r="8" spans="1:8" x14ac:dyDescent="0.15">
      <c r="A8" s="166"/>
      <c r="B8" s="167"/>
      <c r="C8" s="168"/>
      <c r="D8" s="169">
        <v>31024</v>
      </c>
      <c r="E8" s="170"/>
      <c r="F8" s="171">
        <v>58359</v>
      </c>
      <c r="G8" s="172"/>
      <c r="H8" s="173"/>
    </row>
    <row r="9" spans="1:8" x14ac:dyDescent="0.15">
      <c r="A9" s="154" t="s">
        <v>546</v>
      </c>
      <c r="B9" s="159"/>
      <c r="C9" s="160"/>
      <c r="D9" s="161">
        <v>48883</v>
      </c>
      <c r="E9" s="162"/>
      <c r="F9" s="163">
        <v>98507</v>
      </c>
      <c r="G9" s="164"/>
      <c r="H9" s="165"/>
    </row>
    <row r="10" spans="1:8" x14ac:dyDescent="0.15">
      <c r="A10" s="166"/>
      <c r="B10" s="167"/>
      <c r="C10" s="168"/>
      <c r="D10" s="169">
        <v>25489</v>
      </c>
      <c r="E10" s="170"/>
      <c r="F10" s="171">
        <v>47567</v>
      </c>
      <c r="G10" s="172"/>
      <c r="H10" s="173"/>
    </row>
    <row r="11" spans="1:8" x14ac:dyDescent="0.15">
      <c r="A11" s="154" t="s">
        <v>547</v>
      </c>
      <c r="B11" s="159"/>
      <c r="C11" s="160"/>
      <c r="D11" s="161">
        <v>88530</v>
      </c>
      <c r="E11" s="162"/>
      <c r="F11" s="163">
        <v>113347</v>
      </c>
      <c r="G11" s="164"/>
      <c r="H11" s="165"/>
    </row>
    <row r="12" spans="1:8" x14ac:dyDescent="0.15">
      <c r="A12" s="166"/>
      <c r="B12" s="167"/>
      <c r="C12" s="174"/>
      <c r="D12" s="169">
        <v>65142</v>
      </c>
      <c r="E12" s="170"/>
      <c r="F12" s="171">
        <v>58728</v>
      </c>
      <c r="G12" s="172"/>
      <c r="H12" s="173"/>
    </row>
    <row r="13" spans="1:8" x14ac:dyDescent="0.15">
      <c r="A13" s="154"/>
      <c r="B13" s="159"/>
      <c r="C13" s="175"/>
      <c r="D13" s="176">
        <v>68928</v>
      </c>
      <c r="E13" s="177"/>
      <c r="F13" s="178">
        <v>102311</v>
      </c>
      <c r="G13" s="179"/>
      <c r="H13" s="165"/>
    </row>
    <row r="14" spans="1:8" x14ac:dyDescent="0.15">
      <c r="A14" s="166"/>
      <c r="B14" s="167"/>
      <c r="C14" s="168"/>
      <c r="D14" s="169">
        <v>46259</v>
      </c>
      <c r="E14" s="170"/>
      <c r="F14" s="171">
        <v>51835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3.31</v>
      </c>
      <c r="C19" s="180">
        <f>ROUND(VALUE(SUBSTITUTE(実質収支比率等に係る経年分析!G$48,"▲","-")),2)</f>
        <v>3.81</v>
      </c>
      <c r="D19" s="180">
        <f>ROUND(VALUE(SUBSTITUTE(実質収支比率等に係る経年分析!H$48,"▲","-")),2)</f>
        <v>2.75</v>
      </c>
      <c r="E19" s="180">
        <f>ROUND(VALUE(SUBSTITUTE(実質収支比率等に係る経年分析!I$48,"▲","-")),2)</f>
        <v>3.4</v>
      </c>
      <c r="F19" s="180">
        <f>ROUND(VALUE(SUBSTITUTE(実質収支比率等に係る経年分析!J$48,"▲","-")),2)</f>
        <v>2.5499999999999998</v>
      </c>
    </row>
    <row r="20" spans="1:11" x14ac:dyDescent="0.15">
      <c r="A20" s="180" t="s">
        <v>54</v>
      </c>
      <c r="B20" s="180">
        <f>ROUND(VALUE(SUBSTITUTE(実質収支比率等に係る経年分析!F$47,"▲","-")),2)</f>
        <v>46.98</v>
      </c>
      <c r="C20" s="180">
        <f>ROUND(VALUE(SUBSTITUTE(実質収支比率等に係る経年分析!G$47,"▲","-")),2)</f>
        <v>48.92</v>
      </c>
      <c r="D20" s="180">
        <f>ROUND(VALUE(SUBSTITUTE(実質収支比率等に係る経年分析!H$47,"▲","-")),2)</f>
        <v>52.95</v>
      </c>
      <c r="E20" s="180">
        <f>ROUND(VALUE(SUBSTITUTE(実質収支比率等に係る経年分析!I$47,"▲","-")),2)</f>
        <v>55.64</v>
      </c>
      <c r="F20" s="180">
        <f>ROUND(VALUE(SUBSTITUTE(実質収支比率等に係る経年分析!J$47,"▲","-")),2)</f>
        <v>58.87</v>
      </c>
    </row>
    <row r="21" spans="1:11" x14ac:dyDescent="0.15">
      <c r="A21" s="180" t="s">
        <v>55</v>
      </c>
      <c r="B21" s="180">
        <f>IF(ISNUMBER(VALUE(SUBSTITUTE(実質収支比率等に係る経年分析!F$49,"▲","-"))),ROUND(VALUE(SUBSTITUTE(実質収支比率等に係る経年分析!F$49,"▲","-")),2),NA())</f>
        <v>6.92</v>
      </c>
      <c r="C21" s="180">
        <f>IF(ISNUMBER(VALUE(SUBSTITUTE(実質収支比率等に係る経年分析!G$49,"▲","-"))),ROUND(VALUE(SUBSTITUTE(実質収支比率等に係る経年分析!G$49,"▲","-")),2),NA())</f>
        <v>1.23</v>
      </c>
      <c r="D21" s="180">
        <f>IF(ISNUMBER(VALUE(SUBSTITUTE(実質収支比率等に係る経年分析!H$49,"▲","-"))),ROUND(VALUE(SUBSTITUTE(実質収支比率等に係る経年分析!H$49,"▲","-")),2),NA())</f>
        <v>1.58</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0.94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三種町温泉事業特別会計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三種町公共下水道事業特別会計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三種町農業集落排水事業特別会計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三種町水道事業会計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1123</v>
      </c>
      <c r="E42" s="182"/>
      <c r="F42" s="182"/>
      <c r="G42" s="182">
        <f>'実質公債費比率（分子）の構造'!L$52</f>
        <v>1182</v>
      </c>
      <c r="H42" s="182"/>
      <c r="I42" s="182"/>
      <c r="J42" s="182">
        <f>'実質公債費比率（分子）の構造'!M$52</f>
        <v>1181</v>
      </c>
      <c r="K42" s="182"/>
      <c r="L42" s="182"/>
      <c r="M42" s="182">
        <f>'実質公債費比率（分子）の構造'!N$52</f>
        <v>1172</v>
      </c>
      <c r="N42" s="182"/>
      <c r="O42" s="182"/>
      <c r="P42" s="182">
        <f>'実質公債費比率（分子）の構造'!O$52</f>
        <v>1150</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v>
      </c>
      <c r="C44" s="182"/>
      <c r="D44" s="182"/>
      <c r="E44" s="182">
        <f>'実質公債費比率（分子）の構造'!L$50</f>
        <v>29</v>
      </c>
      <c r="F44" s="182"/>
      <c r="G44" s="182"/>
      <c r="H44" s="182">
        <f>'実質公債費比率（分子）の構造'!M$50</f>
        <v>13</v>
      </c>
      <c r="I44" s="182"/>
      <c r="J44" s="182"/>
      <c r="K44" s="182">
        <f>'実質公債費比率（分子）の構造'!N$50</f>
        <v>10</v>
      </c>
      <c r="L44" s="182"/>
      <c r="M44" s="182"/>
      <c r="N44" s="182">
        <f>'実質公債費比率（分子）の構造'!O$50</f>
        <v>5</v>
      </c>
      <c r="O44" s="182"/>
      <c r="P44" s="182"/>
    </row>
    <row r="45" spans="1:16" x14ac:dyDescent="0.15">
      <c r="A45" s="182" t="s">
        <v>65</v>
      </c>
      <c r="B45" s="182">
        <f>'実質公債費比率（分子）の構造'!K$49</f>
        <v>9</v>
      </c>
      <c r="C45" s="182"/>
      <c r="D45" s="182"/>
      <c r="E45" s="182">
        <f>'実質公債費比率（分子）の構造'!L$49</f>
        <v>8</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453</v>
      </c>
      <c r="C46" s="182"/>
      <c r="D46" s="182"/>
      <c r="E46" s="182">
        <f>'実質公債費比率（分子）の構造'!L$48</f>
        <v>454</v>
      </c>
      <c r="F46" s="182"/>
      <c r="G46" s="182"/>
      <c r="H46" s="182">
        <f>'実質公債費比率（分子）の構造'!M$48</f>
        <v>465</v>
      </c>
      <c r="I46" s="182"/>
      <c r="J46" s="182"/>
      <c r="K46" s="182">
        <f>'実質公債費比率（分子）の構造'!N$48</f>
        <v>468</v>
      </c>
      <c r="L46" s="182"/>
      <c r="M46" s="182"/>
      <c r="N46" s="182">
        <f>'実質公債費比率（分子）の構造'!O$48</f>
        <v>475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1163</v>
      </c>
      <c r="C49" s="182"/>
      <c r="D49" s="182"/>
      <c r="E49" s="182">
        <f>'実質公債費比率（分子）の構造'!L$45</f>
        <v>1168</v>
      </c>
      <c r="F49" s="182"/>
      <c r="G49" s="182"/>
      <c r="H49" s="182">
        <f>'実質公債費比率（分子）の構造'!M$45</f>
        <v>1137</v>
      </c>
      <c r="I49" s="182"/>
      <c r="J49" s="182"/>
      <c r="K49" s="182">
        <f>'実質公債費比率（分子）の構造'!N$45</f>
        <v>1141</v>
      </c>
      <c r="L49" s="182"/>
      <c r="M49" s="182"/>
      <c r="N49" s="182">
        <f>'実質公債費比率（分子）の構造'!O$45</f>
        <v>1070</v>
      </c>
      <c r="O49" s="182"/>
      <c r="P49" s="182"/>
    </row>
    <row r="50" spans="1:16" x14ac:dyDescent="0.15">
      <c r="A50" s="182" t="s">
        <v>70</v>
      </c>
      <c r="B50" s="182" t="e">
        <f>NA()</f>
        <v>#N/A</v>
      </c>
      <c r="C50" s="182">
        <f>IF(ISNUMBER('実質公債費比率（分子）の構造'!K$53),'実質公債費比率（分子）の構造'!K$53,NA())</f>
        <v>532</v>
      </c>
      <c r="D50" s="182" t="e">
        <f>NA()</f>
        <v>#N/A</v>
      </c>
      <c r="E50" s="182" t="e">
        <f>NA()</f>
        <v>#N/A</v>
      </c>
      <c r="F50" s="182">
        <f>IF(ISNUMBER('実質公債費比率（分子）の構造'!L$53),'実質公債費比率（分子）の構造'!L$53,NA())</f>
        <v>477</v>
      </c>
      <c r="G50" s="182" t="e">
        <f>NA()</f>
        <v>#N/A</v>
      </c>
      <c r="H50" s="182" t="e">
        <f>NA()</f>
        <v>#N/A</v>
      </c>
      <c r="I50" s="182">
        <f>IF(ISNUMBER('実質公債費比率（分子）の構造'!M$53),'実質公債費比率（分子）の構造'!M$53,NA())</f>
        <v>439</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405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11932</v>
      </c>
      <c r="E56" s="181"/>
      <c r="F56" s="181"/>
      <c r="G56" s="181">
        <f>'将来負担比率（分子）の構造'!J$52</f>
        <v>11779</v>
      </c>
      <c r="H56" s="181"/>
      <c r="I56" s="181"/>
      <c r="J56" s="181">
        <f>'将来負担比率（分子）の構造'!K$52</f>
        <v>11668</v>
      </c>
      <c r="K56" s="181"/>
      <c r="L56" s="181"/>
      <c r="M56" s="181">
        <f>'将来負担比率（分子）の構造'!L$52</f>
        <v>11118</v>
      </c>
      <c r="N56" s="181"/>
      <c r="O56" s="181"/>
      <c r="P56" s="181">
        <f>'将来負担比率（分子）の構造'!M$52</f>
        <v>11019</v>
      </c>
    </row>
    <row r="57" spans="1:16" x14ac:dyDescent="0.15">
      <c r="A57" s="181" t="s">
        <v>41</v>
      </c>
      <c r="B57" s="181"/>
      <c r="C57" s="181"/>
      <c r="D57" s="181">
        <f>'将来負担比率（分子）の構造'!I$51</f>
        <v>456</v>
      </c>
      <c r="E57" s="181"/>
      <c r="F57" s="181"/>
      <c r="G57" s="181">
        <f>'将来負担比率（分子）の構造'!J$51</f>
        <v>429</v>
      </c>
      <c r="H57" s="181"/>
      <c r="I57" s="181"/>
      <c r="J57" s="181">
        <f>'将来負担比率（分子）の構造'!K$51</f>
        <v>410</v>
      </c>
      <c r="K57" s="181"/>
      <c r="L57" s="181"/>
      <c r="M57" s="181">
        <f>'将来負担比率（分子）の構造'!L$51</f>
        <v>423</v>
      </c>
      <c r="N57" s="181"/>
      <c r="O57" s="181"/>
      <c r="P57" s="181">
        <f>'将来負担比率（分子）の構造'!M$51</f>
        <v>379</v>
      </c>
    </row>
    <row r="58" spans="1:16" x14ac:dyDescent="0.15">
      <c r="A58" s="181" t="s">
        <v>40</v>
      </c>
      <c r="B58" s="181"/>
      <c r="C58" s="181"/>
      <c r="D58" s="181">
        <f>'将来負担比率（分子）の構造'!I$50</f>
        <v>4094</v>
      </c>
      <c r="E58" s="181"/>
      <c r="F58" s="181"/>
      <c r="G58" s="181">
        <f>'将来負担比率（分子）の構造'!J$50</f>
        <v>4196</v>
      </c>
      <c r="H58" s="181"/>
      <c r="I58" s="181"/>
      <c r="J58" s="181">
        <f>'将来負担比率（分子）の構造'!K$50</f>
        <v>4548</v>
      </c>
      <c r="K58" s="181"/>
      <c r="L58" s="181"/>
      <c r="M58" s="181">
        <f>'将来負担比率（分子）の構造'!L$50</f>
        <v>4797</v>
      </c>
      <c r="N58" s="181"/>
      <c r="O58" s="181"/>
      <c r="P58" s="181">
        <f>'将来負担比率（分子）の構造'!M$50</f>
        <v>4922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1234</v>
      </c>
      <c r="C62" s="181"/>
      <c r="D62" s="181"/>
      <c r="E62" s="181">
        <f>'将来負担比率（分子）の構造'!J$45</f>
        <v>1178</v>
      </c>
      <c r="F62" s="181"/>
      <c r="G62" s="181"/>
      <c r="H62" s="181">
        <f>'将来負担比率（分子）の構造'!K$45</f>
        <v>1147</v>
      </c>
      <c r="I62" s="181"/>
      <c r="J62" s="181"/>
      <c r="K62" s="181">
        <f>'将来負担比率（分子）の構造'!L$45</f>
        <v>1172</v>
      </c>
      <c r="L62" s="181"/>
      <c r="M62" s="181"/>
      <c r="N62" s="181">
        <f>'将来負担比率（分子）の構造'!M$45</f>
        <v>1132</v>
      </c>
      <c r="O62" s="181"/>
      <c r="P62" s="181"/>
    </row>
    <row r="63" spans="1:16" x14ac:dyDescent="0.15">
      <c r="A63" s="181" t="s">
        <v>33</v>
      </c>
      <c r="B63" s="181">
        <f>'将来負担比率（分子）の構造'!I$44</f>
        <v>28</v>
      </c>
      <c r="C63" s="181"/>
      <c r="D63" s="181"/>
      <c r="E63" s="181">
        <f>'将来負担比率（分子）の構造'!J$44</f>
        <v>19</v>
      </c>
      <c r="F63" s="181"/>
      <c r="G63" s="181"/>
      <c r="H63" s="181">
        <f>'将来負担比率（分子）の構造'!K$44</f>
        <v>13</v>
      </c>
      <c r="I63" s="181"/>
      <c r="J63" s="181"/>
      <c r="K63" s="181">
        <f>'将来負担比率（分子）の構造'!L$44</f>
        <v>8</v>
      </c>
      <c r="L63" s="181"/>
      <c r="M63" s="181"/>
      <c r="N63" s="181">
        <f>'将来負担比率（分子）の構造'!M$44</f>
        <v>3</v>
      </c>
      <c r="O63" s="181"/>
      <c r="P63" s="181"/>
    </row>
    <row r="64" spans="1:16" x14ac:dyDescent="0.15">
      <c r="A64" s="181" t="s">
        <v>32</v>
      </c>
      <c r="B64" s="181">
        <f>'将来負担比率（分子）の構造'!I$43</f>
        <v>5545</v>
      </c>
      <c r="C64" s="181"/>
      <c r="D64" s="181"/>
      <c r="E64" s="181">
        <f>'将来負担比率（分子）の構造'!J$43</f>
        <v>5449</v>
      </c>
      <c r="F64" s="181"/>
      <c r="G64" s="181"/>
      <c r="H64" s="181">
        <f>'将来負担比率（分子）の構造'!K$43</f>
        <v>5271</v>
      </c>
      <c r="I64" s="181"/>
      <c r="J64" s="181"/>
      <c r="K64" s="181">
        <f>'将来負担比率（分子）の構造'!L$43</f>
        <v>4926</v>
      </c>
      <c r="L64" s="181"/>
      <c r="M64" s="181"/>
      <c r="N64" s="181">
        <f>'将来負担比率（分子）の構造'!M$43</f>
        <v>4640</v>
      </c>
      <c r="O64" s="181"/>
      <c r="P64" s="181"/>
    </row>
    <row r="65" spans="1:16" x14ac:dyDescent="0.15">
      <c r="A65" s="181" t="s">
        <v>31</v>
      </c>
      <c r="B65" s="181">
        <f>'将来負担比率（分子）の構造'!I$42</f>
        <v>58</v>
      </c>
      <c r="C65" s="181"/>
      <c r="D65" s="181"/>
      <c r="E65" s="181">
        <f>'将来負担比率（分子）の構造'!J$42</f>
        <v>31</v>
      </c>
      <c r="F65" s="181"/>
      <c r="G65" s="181"/>
      <c r="H65" s="181">
        <f>'将来負担比率（分子）の構造'!K$42</f>
        <v>20</v>
      </c>
      <c r="I65" s="181"/>
      <c r="J65" s="181"/>
      <c r="K65" s="181">
        <f>'将来負担比率（分子）の構造'!L$42</f>
        <v>11</v>
      </c>
      <c r="L65" s="181"/>
      <c r="M65" s="181"/>
      <c r="N65" s="181">
        <f>'将来負担比率（分子）の構造'!M$42</f>
        <v>6</v>
      </c>
      <c r="O65" s="181"/>
      <c r="P65" s="181"/>
    </row>
    <row r="66" spans="1:16" x14ac:dyDescent="0.15">
      <c r="A66" s="181" t="s">
        <v>30</v>
      </c>
      <c r="B66" s="181">
        <f>'将来負担比率（分子）の構造'!I$41</f>
        <v>10457</v>
      </c>
      <c r="C66" s="181"/>
      <c r="D66" s="181"/>
      <c r="E66" s="181">
        <f>'将来負担比率（分子）の構造'!J$41</f>
        <v>10543</v>
      </c>
      <c r="F66" s="181"/>
      <c r="G66" s="181"/>
      <c r="H66" s="181">
        <f>'将来負担比率（分子）の構造'!K$41</f>
        <v>10319</v>
      </c>
      <c r="I66" s="181"/>
      <c r="J66" s="181"/>
      <c r="K66" s="181">
        <f>'将来負担比率（分子）の構造'!L$41</f>
        <v>9971</v>
      </c>
      <c r="L66" s="181"/>
      <c r="M66" s="181"/>
      <c r="N66" s="181">
        <f>'将来負担比率（分子）の構造'!M$41</f>
        <v>10222</v>
      </c>
      <c r="O66" s="181"/>
      <c r="P66" s="181"/>
    </row>
    <row r="67" spans="1:16" x14ac:dyDescent="0.15">
      <c r="A67" s="181" t="s">
        <v>74</v>
      </c>
      <c r="B67" s="181" t="e">
        <f>NA()</f>
        <v>#N/A</v>
      </c>
      <c r="C67" s="181">
        <f>IF(ISNUMBER('将来負担比率（分子）の構造'!I$53), IF('将来負担比率（分子）の構造'!I$53 &lt; 0, 0, '将来負担比率（分子）の構造'!I$53), NA())</f>
        <v>840</v>
      </c>
      <c r="D67" s="181" t="e">
        <f>NA()</f>
        <v>#N/A</v>
      </c>
      <c r="E67" s="181" t="e">
        <f>NA()</f>
        <v>#N/A</v>
      </c>
      <c r="F67" s="181">
        <f>IF(ISNUMBER('将来負担比率（分子）の構造'!J$53), IF('将来負担比率（分子）の構造'!J$53 &lt; 0, 0, '将来負担比率（分子）の構造'!J$53), NA())</f>
        <v>816</v>
      </c>
      <c r="G67" s="181" t="e">
        <f>NA()</f>
        <v>#N/A</v>
      </c>
      <c r="H67" s="181" t="e">
        <f>NA()</f>
        <v>#N/A</v>
      </c>
      <c r="I67" s="181">
        <f>IF(ISNUMBER('将来負担比率（分子）の構造'!K$53), IF('将来負担比率（分子）の構造'!K$53 &lt; 0, 0, '将来負担比率（分子）の構造'!K$53), NA())</f>
        <v>145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3696</v>
      </c>
      <c r="C72" s="185">
        <f>基金残高に係る経年分析!G55</f>
        <v>3818</v>
      </c>
      <c r="D72" s="185">
        <f>基金残高に係る経年分析!H55</f>
        <v>3943</v>
      </c>
    </row>
    <row r="73" spans="1:16" x14ac:dyDescent="0.15">
      <c r="A73" s="184" t="s">
        <v>77</v>
      </c>
      <c r="B73" s="185">
        <f>基金残高に係る経年分析!F56</f>
        <v>586</v>
      </c>
      <c r="C73" s="185">
        <f>基金残高に係る経年分析!G56</f>
        <v>569</v>
      </c>
      <c r="D73" s="185">
        <f>基金残高に係る経年分析!H56</f>
        <v>503</v>
      </c>
    </row>
    <row r="74" spans="1:16" x14ac:dyDescent="0.15">
      <c r="A74" s="184" t="s">
        <v>78</v>
      </c>
      <c r="B74" s="185">
        <f>基金残高に係る経年分析!F57</f>
        <v>1412</v>
      </c>
      <c r="C74" s="185">
        <f>基金残高に係る経年分析!G57</f>
        <v>1519</v>
      </c>
      <c r="D74" s="185">
        <f>基金残高に係る経年分析!H57</f>
        <v>1612</v>
      </c>
    </row>
  </sheetData>
  <sheetProtection algorithmName="SHA-512" hashValue="cWeno+/tUX5abozZypLlR7sFBROZ4BlSBA9AEgE0S0+6iqTNaAyVUFlcLydGJ7BEfu7W3pbhR7t4VEbvgCBGqA==" saltValue="B70V9q9vXuhQw9IYFaCw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1459535</v>
      </c>
      <c r="S5" s="734"/>
      <c r="T5" s="734"/>
      <c r="U5" s="734"/>
      <c r="V5" s="734"/>
      <c r="W5" s="734"/>
      <c r="X5" s="734"/>
      <c r="Y5" s="777"/>
      <c r="Z5" s="795">
        <v>13.7</v>
      </c>
      <c r="AA5" s="795"/>
      <c r="AB5" s="795"/>
      <c r="AC5" s="795"/>
      <c r="AD5" s="796">
        <v>1459535</v>
      </c>
      <c r="AE5" s="796"/>
      <c r="AF5" s="796"/>
      <c r="AG5" s="796"/>
      <c r="AH5" s="796"/>
      <c r="AI5" s="796"/>
      <c r="AJ5" s="796"/>
      <c r="AK5" s="796"/>
      <c r="AL5" s="778">
        <v>22.3</v>
      </c>
      <c r="AM5" s="749"/>
      <c r="AN5" s="749"/>
      <c r="AO5" s="779"/>
      <c r="AP5" s="744" t="s">
        <v>223</v>
      </c>
      <c r="AQ5" s="745"/>
      <c r="AR5" s="745"/>
      <c r="AS5" s="745"/>
      <c r="AT5" s="745"/>
      <c r="AU5" s="745"/>
      <c r="AV5" s="745"/>
      <c r="AW5" s="745"/>
      <c r="AX5" s="745"/>
      <c r="AY5" s="745"/>
      <c r="AZ5" s="745"/>
      <c r="BA5" s="745"/>
      <c r="BB5" s="745"/>
      <c r="BC5" s="745"/>
      <c r="BD5" s="745"/>
      <c r="BE5" s="745"/>
      <c r="BF5" s="746"/>
      <c r="BG5" s="678">
        <v>1420811</v>
      </c>
      <c r="BH5" s="679"/>
      <c r="BI5" s="679"/>
      <c r="BJ5" s="679"/>
      <c r="BK5" s="679"/>
      <c r="BL5" s="679"/>
      <c r="BM5" s="679"/>
      <c r="BN5" s="680"/>
      <c r="BO5" s="715">
        <v>97.3</v>
      </c>
      <c r="BP5" s="715"/>
      <c r="BQ5" s="715"/>
      <c r="BR5" s="715"/>
      <c r="BS5" s="716" t="s">
        <v>224</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124788</v>
      </c>
      <c r="S6" s="679"/>
      <c r="T6" s="679"/>
      <c r="U6" s="679"/>
      <c r="V6" s="679"/>
      <c r="W6" s="679"/>
      <c r="X6" s="679"/>
      <c r="Y6" s="680"/>
      <c r="Z6" s="715">
        <v>1.2</v>
      </c>
      <c r="AA6" s="715"/>
      <c r="AB6" s="715"/>
      <c r="AC6" s="715"/>
      <c r="AD6" s="716">
        <v>124788</v>
      </c>
      <c r="AE6" s="716"/>
      <c r="AF6" s="716"/>
      <c r="AG6" s="716"/>
      <c r="AH6" s="716"/>
      <c r="AI6" s="716"/>
      <c r="AJ6" s="716"/>
      <c r="AK6" s="716"/>
      <c r="AL6" s="681">
        <v>1.9</v>
      </c>
      <c r="AM6" s="682"/>
      <c r="AN6" s="682"/>
      <c r="AO6" s="717"/>
      <c r="AP6" s="675" t="s">
        <v>229</v>
      </c>
      <c r="AQ6" s="676"/>
      <c r="AR6" s="676"/>
      <c r="AS6" s="676"/>
      <c r="AT6" s="676"/>
      <c r="AU6" s="676"/>
      <c r="AV6" s="676"/>
      <c r="AW6" s="676"/>
      <c r="AX6" s="676"/>
      <c r="AY6" s="676"/>
      <c r="AZ6" s="676"/>
      <c r="BA6" s="676"/>
      <c r="BB6" s="676"/>
      <c r="BC6" s="676"/>
      <c r="BD6" s="676"/>
      <c r="BE6" s="676"/>
      <c r="BF6" s="677"/>
      <c r="BG6" s="678">
        <v>1420811</v>
      </c>
      <c r="BH6" s="679"/>
      <c r="BI6" s="679"/>
      <c r="BJ6" s="679"/>
      <c r="BK6" s="679"/>
      <c r="BL6" s="679"/>
      <c r="BM6" s="679"/>
      <c r="BN6" s="680"/>
      <c r="BO6" s="715">
        <v>97.3</v>
      </c>
      <c r="BP6" s="715"/>
      <c r="BQ6" s="715"/>
      <c r="BR6" s="715"/>
      <c r="BS6" s="716" t="s">
        <v>224</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99217</v>
      </c>
      <c r="CS6" s="679"/>
      <c r="CT6" s="679"/>
      <c r="CU6" s="679"/>
      <c r="CV6" s="679"/>
      <c r="CW6" s="679"/>
      <c r="CX6" s="679"/>
      <c r="CY6" s="680"/>
      <c r="CZ6" s="778">
        <v>0.9</v>
      </c>
      <c r="DA6" s="749"/>
      <c r="DB6" s="749"/>
      <c r="DC6" s="781"/>
      <c r="DD6" s="684" t="s">
        <v>231</v>
      </c>
      <c r="DE6" s="679"/>
      <c r="DF6" s="679"/>
      <c r="DG6" s="679"/>
      <c r="DH6" s="679"/>
      <c r="DI6" s="679"/>
      <c r="DJ6" s="679"/>
      <c r="DK6" s="679"/>
      <c r="DL6" s="679"/>
      <c r="DM6" s="679"/>
      <c r="DN6" s="679"/>
      <c r="DO6" s="679"/>
      <c r="DP6" s="680"/>
      <c r="DQ6" s="684">
        <v>99217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1036</v>
      </c>
      <c r="S7" s="679"/>
      <c r="T7" s="679"/>
      <c r="U7" s="679"/>
      <c r="V7" s="679"/>
      <c r="W7" s="679"/>
      <c r="X7" s="679"/>
      <c r="Y7" s="680"/>
      <c r="Z7" s="715">
        <v>0</v>
      </c>
      <c r="AA7" s="715"/>
      <c r="AB7" s="715"/>
      <c r="AC7" s="715"/>
      <c r="AD7" s="716">
        <v>1036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533672</v>
      </c>
      <c r="BH7" s="679"/>
      <c r="BI7" s="679"/>
      <c r="BJ7" s="679"/>
      <c r="BK7" s="679"/>
      <c r="BL7" s="679"/>
      <c r="BM7" s="679"/>
      <c r="BN7" s="680"/>
      <c r="BO7" s="715">
        <v>36.6</v>
      </c>
      <c r="BP7" s="715"/>
      <c r="BQ7" s="715"/>
      <c r="BR7" s="715"/>
      <c r="BS7" s="716" t="s">
        <v>224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1613472</v>
      </c>
      <c r="CS7" s="679"/>
      <c r="CT7" s="679"/>
      <c r="CU7" s="679"/>
      <c r="CV7" s="679"/>
      <c r="CW7" s="679"/>
      <c r="CX7" s="679"/>
      <c r="CY7" s="680"/>
      <c r="CZ7" s="715">
        <v>15.4</v>
      </c>
      <c r="DA7" s="715"/>
      <c r="DB7" s="715"/>
      <c r="DC7" s="715"/>
      <c r="DD7" s="684">
        <v>56542</v>
      </c>
      <c r="DE7" s="679"/>
      <c r="DF7" s="679"/>
      <c r="DG7" s="679"/>
      <c r="DH7" s="679"/>
      <c r="DI7" s="679"/>
      <c r="DJ7" s="679"/>
      <c r="DK7" s="679"/>
      <c r="DL7" s="679"/>
      <c r="DM7" s="679"/>
      <c r="DN7" s="679"/>
      <c r="DO7" s="679"/>
      <c r="DP7" s="680"/>
      <c r="DQ7" s="684">
        <v>1259963</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2737</v>
      </c>
      <c r="S8" s="679"/>
      <c r="T8" s="679"/>
      <c r="U8" s="679"/>
      <c r="V8" s="679"/>
      <c r="W8" s="679"/>
      <c r="X8" s="679"/>
      <c r="Y8" s="680"/>
      <c r="Z8" s="715">
        <v>0</v>
      </c>
      <c r="AA8" s="715"/>
      <c r="AB8" s="715"/>
      <c r="AC8" s="715"/>
      <c r="AD8" s="716">
        <v>2737</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25945</v>
      </c>
      <c r="BH8" s="679"/>
      <c r="BI8" s="679"/>
      <c r="BJ8" s="679"/>
      <c r="BK8" s="679"/>
      <c r="BL8" s="679"/>
      <c r="BM8" s="679"/>
      <c r="BN8" s="680"/>
      <c r="BO8" s="715">
        <v>1.8</v>
      </c>
      <c r="BP8" s="715"/>
      <c r="BQ8" s="715"/>
      <c r="BR8" s="715"/>
      <c r="BS8" s="684" t="s">
        <v>224</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2852777</v>
      </c>
      <c r="CS8" s="679"/>
      <c r="CT8" s="679"/>
      <c r="CU8" s="679"/>
      <c r="CV8" s="679"/>
      <c r="CW8" s="679"/>
      <c r="CX8" s="679"/>
      <c r="CY8" s="680"/>
      <c r="CZ8" s="715">
        <v>27.2</v>
      </c>
      <c r="DA8" s="715"/>
      <c r="DB8" s="715"/>
      <c r="DC8" s="715"/>
      <c r="DD8" s="684">
        <v>6605</v>
      </c>
      <c r="DE8" s="679"/>
      <c r="DF8" s="679"/>
      <c r="DG8" s="679"/>
      <c r="DH8" s="679"/>
      <c r="DI8" s="679"/>
      <c r="DJ8" s="679"/>
      <c r="DK8" s="679"/>
      <c r="DL8" s="679"/>
      <c r="DM8" s="679"/>
      <c r="DN8" s="679"/>
      <c r="DO8" s="679"/>
      <c r="DP8" s="680"/>
      <c r="DQ8" s="684">
        <v>1807171</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1669</v>
      </c>
      <c r="S9" s="679"/>
      <c r="T9" s="679"/>
      <c r="U9" s="679"/>
      <c r="V9" s="679"/>
      <c r="W9" s="679"/>
      <c r="X9" s="679"/>
      <c r="Y9" s="680"/>
      <c r="Z9" s="715">
        <v>0</v>
      </c>
      <c r="AA9" s="715"/>
      <c r="AB9" s="715"/>
      <c r="AC9" s="715"/>
      <c r="AD9" s="716">
        <v>1669</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455398</v>
      </c>
      <c r="BH9" s="679"/>
      <c r="BI9" s="679"/>
      <c r="BJ9" s="679"/>
      <c r="BK9" s="679"/>
      <c r="BL9" s="679"/>
      <c r="BM9" s="679"/>
      <c r="BN9" s="680"/>
      <c r="BO9" s="715">
        <v>31.2</v>
      </c>
      <c r="BP9" s="715"/>
      <c r="BQ9" s="715"/>
      <c r="BR9" s="715"/>
      <c r="BS9" s="684" t="s">
        <v>224</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512652</v>
      </c>
      <c r="CS9" s="679"/>
      <c r="CT9" s="679"/>
      <c r="CU9" s="679"/>
      <c r="CV9" s="679"/>
      <c r="CW9" s="679"/>
      <c r="CX9" s="679"/>
      <c r="CY9" s="680"/>
      <c r="CZ9" s="715">
        <v>4.9000000000000004</v>
      </c>
      <c r="DA9" s="715"/>
      <c r="DB9" s="715"/>
      <c r="DC9" s="715"/>
      <c r="DD9" s="684">
        <v>8936</v>
      </c>
      <c r="DE9" s="679"/>
      <c r="DF9" s="679"/>
      <c r="DG9" s="679"/>
      <c r="DH9" s="679"/>
      <c r="DI9" s="679"/>
      <c r="DJ9" s="679"/>
      <c r="DK9" s="679"/>
      <c r="DL9" s="679"/>
      <c r="DM9" s="679"/>
      <c r="DN9" s="679"/>
      <c r="DO9" s="679"/>
      <c r="DP9" s="680"/>
      <c r="DQ9" s="684">
        <v>443709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224</v>
      </c>
      <c r="AA10" s="715"/>
      <c r="AB10" s="715"/>
      <c r="AC10" s="715"/>
      <c r="AD10" s="716" t="s">
        <v>231</v>
      </c>
      <c r="AE10" s="716"/>
      <c r="AF10" s="716"/>
      <c r="AG10" s="716"/>
      <c r="AH10" s="716"/>
      <c r="AI10" s="716"/>
      <c r="AJ10" s="716"/>
      <c r="AK10" s="716"/>
      <c r="AL10" s="681" t="s">
        <v>224</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26389</v>
      </c>
      <c r="BH10" s="679"/>
      <c r="BI10" s="679"/>
      <c r="BJ10" s="679"/>
      <c r="BK10" s="679"/>
      <c r="BL10" s="679"/>
      <c r="BM10" s="679"/>
      <c r="BN10" s="680"/>
      <c r="BO10" s="715">
        <v>1.8</v>
      </c>
      <c r="BP10" s="715"/>
      <c r="BQ10" s="715"/>
      <c r="BR10" s="715"/>
      <c r="BS10" s="684" t="s">
        <v>224</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32069</v>
      </c>
      <c r="CS10" s="679"/>
      <c r="CT10" s="679"/>
      <c r="CU10" s="679"/>
      <c r="CV10" s="679"/>
      <c r="CW10" s="679"/>
      <c r="CX10" s="679"/>
      <c r="CY10" s="680"/>
      <c r="CZ10" s="715">
        <v>0.3</v>
      </c>
      <c r="DA10" s="715"/>
      <c r="DB10" s="715"/>
      <c r="DC10" s="715"/>
      <c r="DD10" s="684" t="s">
        <v>224</v>
      </c>
      <c r="DE10" s="679"/>
      <c r="DF10" s="679"/>
      <c r="DG10" s="679"/>
      <c r="DH10" s="679"/>
      <c r="DI10" s="679"/>
      <c r="DJ10" s="679"/>
      <c r="DK10" s="679"/>
      <c r="DL10" s="679"/>
      <c r="DM10" s="679"/>
      <c r="DN10" s="679"/>
      <c r="DO10" s="679"/>
      <c r="DP10" s="680"/>
      <c r="DQ10" s="684">
        <v>12069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282088</v>
      </c>
      <c r="S11" s="679"/>
      <c r="T11" s="679"/>
      <c r="U11" s="679"/>
      <c r="V11" s="679"/>
      <c r="W11" s="679"/>
      <c r="X11" s="679"/>
      <c r="Y11" s="680"/>
      <c r="Z11" s="681">
        <v>2.6</v>
      </c>
      <c r="AA11" s="682"/>
      <c r="AB11" s="682"/>
      <c r="AC11" s="683"/>
      <c r="AD11" s="684">
        <v>282088</v>
      </c>
      <c r="AE11" s="679"/>
      <c r="AF11" s="679"/>
      <c r="AG11" s="679"/>
      <c r="AH11" s="679"/>
      <c r="AI11" s="679"/>
      <c r="AJ11" s="679"/>
      <c r="AK11" s="680"/>
      <c r="AL11" s="681">
        <v>4.3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25940</v>
      </c>
      <c r="BH11" s="679"/>
      <c r="BI11" s="679"/>
      <c r="BJ11" s="679"/>
      <c r="BK11" s="679"/>
      <c r="BL11" s="679"/>
      <c r="BM11" s="679"/>
      <c r="BN11" s="680"/>
      <c r="BO11" s="715">
        <v>1.8</v>
      </c>
      <c r="BP11" s="715"/>
      <c r="BQ11" s="715"/>
      <c r="BR11" s="715"/>
      <c r="BS11" s="684" t="s">
        <v>231</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765377</v>
      </c>
      <c r="CS11" s="679"/>
      <c r="CT11" s="679"/>
      <c r="CU11" s="679"/>
      <c r="CV11" s="679"/>
      <c r="CW11" s="679"/>
      <c r="CX11" s="679"/>
      <c r="CY11" s="680"/>
      <c r="CZ11" s="715">
        <v>7.3</v>
      </c>
      <c r="DA11" s="715"/>
      <c r="DB11" s="715"/>
      <c r="DC11" s="715"/>
      <c r="DD11" s="684">
        <v>90103</v>
      </c>
      <c r="DE11" s="679"/>
      <c r="DF11" s="679"/>
      <c r="DG11" s="679"/>
      <c r="DH11" s="679"/>
      <c r="DI11" s="679"/>
      <c r="DJ11" s="679"/>
      <c r="DK11" s="679"/>
      <c r="DL11" s="679"/>
      <c r="DM11" s="679"/>
      <c r="DN11" s="679"/>
      <c r="DO11" s="679"/>
      <c r="DP11" s="680"/>
      <c r="DQ11" s="684">
        <v>394199</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10601</v>
      </c>
      <c r="S12" s="679"/>
      <c r="T12" s="679"/>
      <c r="U12" s="679"/>
      <c r="V12" s="679"/>
      <c r="W12" s="679"/>
      <c r="X12" s="679"/>
      <c r="Y12" s="680"/>
      <c r="Z12" s="715">
        <v>0.1</v>
      </c>
      <c r="AA12" s="715"/>
      <c r="AB12" s="715"/>
      <c r="AC12" s="715"/>
      <c r="AD12" s="716">
        <v>10601</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733978</v>
      </c>
      <c r="BH12" s="679"/>
      <c r="BI12" s="679"/>
      <c r="BJ12" s="679"/>
      <c r="BK12" s="679"/>
      <c r="BL12" s="679"/>
      <c r="BM12" s="679"/>
      <c r="BN12" s="680"/>
      <c r="BO12" s="715">
        <v>50.3</v>
      </c>
      <c r="BP12" s="715"/>
      <c r="BQ12" s="715"/>
      <c r="BR12" s="715"/>
      <c r="BS12" s="684" t="s">
        <v>231</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544127</v>
      </c>
      <c r="CS12" s="679"/>
      <c r="CT12" s="679"/>
      <c r="CU12" s="679"/>
      <c r="CV12" s="679"/>
      <c r="CW12" s="679"/>
      <c r="CX12" s="679"/>
      <c r="CY12" s="680"/>
      <c r="CZ12" s="715">
        <v>5.2</v>
      </c>
      <c r="DA12" s="715"/>
      <c r="DB12" s="715"/>
      <c r="DC12" s="715"/>
      <c r="DD12" s="684">
        <v>71912</v>
      </c>
      <c r="DE12" s="679"/>
      <c r="DF12" s="679"/>
      <c r="DG12" s="679"/>
      <c r="DH12" s="679"/>
      <c r="DI12" s="679"/>
      <c r="DJ12" s="679"/>
      <c r="DK12" s="679"/>
      <c r="DL12" s="679"/>
      <c r="DM12" s="679"/>
      <c r="DN12" s="679"/>
      <c r="DO12" s="679"/>
      <c r="DP12" s="680"/>
      <c r="DQ12" s="684">
        <v>325705</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224</v>
      </c>
      <c r="AA13" s="715"/>
      <c r="AB13" s="715"/>
      <c r="AC13" s="715"/>
      <c r="AD13" s="716" t="s">
        <v>224</v>
      </c>
      <c r="AE13" s="716"/>
      <c r="AF13" s="716"/>
      <c r="AG13" s="716"/>
      <c r="AH13" s="716"/>
      <c r="AI13" s="716"/>
      <c r="AJ13" s="716"/>
      <c r="AK13" s="716"/>
      <c r="AL13" s="681" t="s">
        <v>224</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729495</v>
      </c>
      <c r="BH13" s="679"/>
      <c r="BI13" s="679"/>
      <c r="BJ13" s="679"/>
      <c r="BK13" s="679"/>
      <c r="BL13" s="679"/>
      <c r="BM13" s="679"/>
      <c r="BN13" s="680"/>
      <c r="BO13" s="715">
        <v>50</v>
      </c>
      <c r="BP13" s="715"/>
      <c r="BQ13" s="715"/>
      <c r="BR13" s="715"/>
      <c r="BS13" s="684" t="s">
        <v>231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906871</v>
      </c>
      <c r="CS13" s="679"/>
      <c r="CT13" s="679"/>
      <c r="CU13" s="679"/>
      <c r="CV13" s="679"/>
      <c r="CW13" s="679"/>
      <c r="CX13" s="679"/>
      <c r="CY13" s="680"/>
      <c r="CZ13" s="715">
        <v>8.6</v>
      </c>
      <c r="DA13" s="715"/>
      <c r="DB13" s="715"/>
      <c r="DC13" s="715"/>
      <c r="DD13" s="684">
        <v>363392</v>
      </c>
      <c r="DE13" s="679"/>
      <c r="DF13" s="679"/>
      <c r="DG13" s="679"/>
      <c r="DH13" s="679"/>
      <c r="DI13" s="679"/>
      <c r="DJ13" s="679"/>
      <c r="DK13" s="679"/>
      <c r="DL13" s="679"/>
      <c r="DM13" s="679"/>
      <c r="DN13" s="679"/>
      <c r="DO13" s="679"/>
      <c r="DP13" s="680"/>
      <c r="DQ13" s="684">
        <v>629279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15820</v>
      </c>
      <c r="S14" s="679"/>
      <c r="T14" s="679"/>
      <c r="U14" s="679"/>
      <c r="V14" s="679"/>
      <c r="W14" s="679"/>
      <c r="X14" s="679"/>
      <c r="Y14" s="680"/>
      <c r="Z14" s="715">
        <v>0.1</v>
      </c>
      <c r="AA14" s="715"/>
      <c r="AB14" s="715"/>
      <c r="AC14" s="715"/>
      <c r="AD14" s="716">
        <v>15820</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62220</v>
      </c>
      <c r="BH14" s="679"/>
      <c r="BI14" s="679"/>
      <c r="BJ14" s="679"/>
      <c r="BK14" s="679"/>
      <c r="BL14" s="679"/>
      <c r="BM14" s="679"/>
      <c r="BN14" s="680"/>
      <c r="BO14" s="715">
        <v>4.3</v>
      </c>
      <c r="BP14" s="715"/>
      <c r="BQ14" s="715"/>
      <c r="BR14" s="715"/>
      <c r="BS14" s="684" t="s">
        <v>224</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610140</v>
      </c>
      <c r="CS14" s="679"/>
      <c r="CT14" s="679"/>
      <c r="CU14" s="679"/>
      <c r="CV14" s="679"/>
      <c r="CW14" s="679"/>
      <c r="CX14" s="679"/>
      <c r="CY14" s="680"/>
      <c r="CZ14" s="715">
        <v>5.8</v>
      </c>
      <c r="DA14" s="715"/>
      <c r="DB14" s="715"/>
      <c r="DC14" s="715"/>
      <c r="DD14" s="684">
        <v>25360</v>
      </c>
      <c r="DE14" s="679"/>
      <c r="DF14" s="679"/>
      <c r="DG14" s="679"/>
      <c r="DH14" s="679"/>
      <c r="DI14" s="679"/>
      <c r="DJ14" s="679"/>
      <c r="DK14" s="679"/>
      <c r="DL14" s="679"/>
      <c r="DM14" s="679"/>
      <c r="DN14" s="679"/>
      <c r="DO14" s="679"/>
      <c r="DP14" s="680"/>
      <c r="DQ14" s="684">
        <v>530084</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224</v>
      </c>
      <c r="S15" s="679"/>
      <c r="T15" s="679"/>
      <c r="U15" s="679"/>
      <c r="V15" s="679"/>
      <c r="W15" s="679"/>
      <c r="X15" s="679"/>
      <c r="Y15" s="680"/>
      <c r="Z15" s="715" t="s">
        <v>224</v>
      </c>
      <c r="AA15" s="715"/>
      <c r="AB15" s="715"/>
      <c r="AC15" s="715"/>
      <c r="AD15" s="716" t="s">
        <v>231</v>
      </c>
      <c r="AE15" s="716"/>
      <c r="AF15" s="716"/>
      <c r="AG15" s="716"/>
      <c r="AH15" s="716"/>
      <c r="AI15" s="716"/>
      <c r="AJ15" s="716"/>
      <c r="AK15" s="716"/>
      <c r="AL15" s="681" t="s">
        <v>224</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90941</v>
      </c>
      <c r="BH15" s="679"/>
      <c r="BI15" s="679"/>
      <c r="BJ15" s="679"/>
      <c r="BK15" s="679"/>
      <c r="BL15" s="679"/>
      <c r="BM15" s="679"/>
      <c r="BN15" s="680"/>
      <c r="BO15" s="715">
        <v>6.2</v>
      </c>
      <c r="BP15" s="715"/>
      <c r="BQ15" s="715"/>
      <c r="BR15" s="715"/>
      <c r="BS15" s="684" t="s">
        <v>224</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1460175</v>
      </c>
      <c r="CS15" s="679"/>
      <c r="CT15" s="679"/>
      <c r="CU15" s="679"/>
      <c r="CV15" s="679"/>
      <c r="CW15" s="679"/>
      <c r="CX15" s="679"/>
      <c r="CY15" s="680"/>
      <c r="CZ15" s="715">
        <v>13.9</v>
      </c>
      <c r="DA15" s="715"/>
      <c r="DB15" s="715"/>
      <c r="DC15" s="715"/>
      <c r="DD15" s="684">
        <v>812316</v>
      </c>
      <c r="DE15" s="679"/>
      <c r="DF15" s="679"/>
      <c r="DG15" s="679"/>
      <c r="DH15" s="679"/>
      <c r="DI15" s="679"/>
      <c r="DJ15" s="679"/>
      <c r="DK15" s="679"/>
      <c r="DL15" s="679"/>
      <c r="DM15" s="679"/>
      <c r="DN15" s="679"/>
      <c r="DO15" s="679"/>
      <c r="DP15" s="680"/>
      <c r="DQ15" s="684">
        <v>748622</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2147</v>
      </c>
      <c r="S16" s="679"/>
      <c r="T16" s="679"/>
      <c r="U16" s="679"/>
      <c r="V16" s="679"/>
      <c r="W16" s="679"/>
      <c r="X16" s="679"/>
      <c r="Y16" s="680"/>
      <c r="Z16" s="715">
        <v>0</v>
      </c>
      <c r="AA16" s="715"/>
      <c r="AB16" s="715"/>
      <c r="AC16" s="715"/>
      <c r="AD16" s="716">
        <v>2147</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224</v>
      </c>
      <c r="BP16" s="715"/>
      <c r="BQ16" s="715"/>
      <c r="BR16" s="715"/>
      <c r="BS16" s="684" t="s">
        <v>224</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33668</v>
      </c>
      <c r="CS16" s="679"/>
      <c r="CT16" s="679"/>
      <c r="CU16" s="679"/>
      <c r="CV16" s="679"/>
      <c r="CW16" s="679"/>
      <c r="CX16" s="679"/>
      <c r="CY16" s="680"/>
      <c r="CZ16" s="715">
        <v>0.3</v>
      </c>
      <c r="DA16" s="715"/>
      <c r="DB16" s="715"/>
      <c r="DC16" s="715"/>
      <c r="DD16" s="684" t="s">
        <v>224</v>
      </c>
      <c r="DE16" s="679"/>
      <c r="DF16" s="679"/>
      <c r="DG16" s="679"/>
      <c r="DH16" s="679"/>
      <c r="DI16" s="679"/>
      <c r="DJ16" s="679"/>
      <c r="DK16" s="679"/>
      <c r="DL16" s="679"/>
      <c r="DM16" s="679"/>
      <c r="DN16" s="679"/>
      <c r="DO16" s="679"/>
      <c r="DP16" s="680"/>
      <c r="DQ16" s="684">
        <v>5228</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31406</v>
      </c>
      <c r="S17" s="679"/>
      <c r="T17" s="679"/>
      <c r="U17" s="679"/>
      <c r="V17" s="679"/>
      <c r="W17" s="679"/>
      <c r="X17" s="679"/>
      <c r="Y17" s="680"/>
      <c r="Z17" s="715">
        <v>0.3</v>
      </c>
      <c r="AA17" s="715"/>
      <c r="AB17" s="715"/>
      <c r="AC17" s="715"/>
      <c r="AD17" s="716">
        <v>31406</v>
      </c>
      <c r="AE17" s="716"/>
      <c r="AF17" s="716"/>
      <c r="AG17" s="716"/>
      <c r="AH17" s="716"/>
      <c r="AI17" s="716"/>
      <c r="AJ17" s="716"/>
      <c r="AK17" s="716"/>
      <c r="AL17" s="681">
        <v>0.5</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224</v>
      </c>
      <c r="BH17" s="679"/>
      <c r="BI17" s="679"/>
      <c r="BJ17" s="679"/>
      <c r="BK17" s="679"/>
      <c r="BL17" s="679"/>
      <c r="BM17" s="679"/>
      <c r="BN17" s="680"/>
      <c r="BO17" s="715" t="s">
        <v>224</v>
      </c>
      <c r="BP17" s="715"/>
      <c r="BQ17" s="715"/>
      <c r="BR17" s="715"/>
      <c r="BS17" s="684" t="s">
        <v>224</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1069736</v>
      </c>
      <c r="CS17" s="679"/>
      <c r="CT17" s="679"/>
      <c r="CU17" s="679"/>
      <c r="CV17" s="679"/>
      <c r="CW17" s="679"/>
      <c r="CX17" s="679"/>
      <c r="CY17" s="680"/>
      <c r="CZ17" s="715">
        <v>10.199999999999999</v>
      </c>
      <c r="DA17" s="715"/>
      <c r="DB17" s="715"/>
      <c r="DC17" s="715"/>
      <c r="DD17" s="684" t="s">
        <v>224</v>
      </c>
      <c r="DE17" s="679"/>
      <c r="DF17" s="679"/>
      <c r="DG17" s="679"/>
      <c r="DH17" s="679"/>
      <c r="DI17" s="679"/>
      <c r="DJ17" s="679"/>
      <c r="DK17" s="679"/>
      <c r="DL17" s="679"/>
      <c r="DM17" s="679"/>
      <c r="DN17" s="679"/>
      <c r="DO17" s="679"/>
      <c r="DP17" s="680"/>
      <c r="DQ17" s="684">
        <v>1024984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5671</v>
      </c>
      <c r="S18" s="679"/>
      <c r="T18" s="679"/>
      <c r="U18" s="679"/>
      <c r="V18" s="679"/>
      <c r="W18" s="679"/>
      <c r="X18" s="679"/>
      <c r="Y18" s="680"/>
      <c r="Z18" s="715">
        <v>0.1</v>
      </c>
      <c r="AA18" s="715"/>
      <c r="AB18" s="715"/>
      <c r="AC18" s="715"/>
      <c r="AD18" s="716">
        <v>5671</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224</v>
      </c>
      <c r="BP18" s="715"/>
      <c r="BQ18" s="715"/>
      <c r="BR18" s="715"/>
      <c r="BS18" s="684" t="s">
        <v>224</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224</v>
      </c>
      <c r="DA18" s="715"/>
      <c r="DB18" s="715"/>
      <c r="DC18" s="715"/>
      <c r="DD18" s="684" t="s">
        <v>231</v>
      </c>
      <c r="DE18" s="679"/>
      <c r="DF18" s="679"/>
      <c r="DG18" s="679"/>
      <c r="DH18" s="679"/>
      <c r="DI18" s="679"/>
      <c r="DJ18" s="679"/>
      <c r="DK18" s="679"/>
      <c r="DL18" s="679"/>
      <c r="DM18" s="679"/>
      <c r="DN18" s="679"/>
      <c r="DO18" s="679"/>
      <c r="DP18" s="680"/>
      <c r="DQ18" s="684" t="s">
        <v>224</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1455</v>
      </c>
      <c r="S19" s="679"/>
      <c r="T19" s="679"/>
      <c r="U19" s="679"/>
      <c r="V19" s="679"/>
      <c r="W19" s="679"/>
      <c r="X19" s="679"/>
      <c r="Y19" s="680"/>
      <c r="Z19" s="715">
        <v>0</v>
      </c>
      <c r="AA19" s="715"/>
      <c r="AB19" s="715"/>
      <c r="AC19" s="715"/>
      <c r="AD19" s="716">
        <v>1455</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38724</v>
      </c>
      <c r="BH19" s="679"/>
      <c r="BI19" s="679"/>
      <c r="BJ19" s="679"/>
      <c r="BK19" s="679"/>
      <c r="BL19" s="679"/>
      <c r="BM19" s="679"/>
      <c r="BN19" s="680"/>
      <c r="BO19" s="715">
        <v>2.7</v>
      </c>
      <c r="BP19" s="715"/>
      <c r="BQ19" s="715"/>
      <c r="BR19" s="715"/>
      <c r="BS19" s="684" t="s">
        <v>224</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224</v>
      </c>
      <c r="DA19" s="715"/>
      <c r="DB19" s="715"/>
      <c r="DC19" s="715"/>
      <c r="DD19" s="684" t="s">
        <v>224</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501</v>
      </c>
      <c r="S20" s="679"/>
      <c r="T20" s="679"/>
      <c r="U20" s="679"/>
      <c r="V20" s="679"/>
      <c r="W20" s="679"/>
      <c r="X20" s="679"/>
      <c r="Y20" s="680"/>
      <c r="Z20" s="715">
        <v>0</v>
      </c>
      <c r="AA20" s="715"/>
      <c r="AB20" s="715"/>
      <c r="AC20" s="715"/>
      <c r="AD20" s="716">
        <v>501</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38724</v>
      </c>
      <c r="BH20" s="679"/>
      <c r="BI20" s="679"/>
      <c r="BJ20" s="679"/>
      <c r="BK20" s="679"/>
      <c r="BL20" s="679"/>
      <c r="BM20" s="679"/>
      <c r="BN20" s="680"/>
      <c r="BO20" s="715">
        <v>2.7</v>
      </c>
      <c r="BP20" s="715"/>
      <c r="BQ20" s="715"/>
      <c r="BR20" s="715"/>
      <c r="BS20" s="684" t="s">
        <v>224</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10500281</v>
      </c>
      <c r="CS20" s="679"/>
      <c r="CT20" s="679"/>
      <c r="CU20" s="679"/>
      <c r="CV20" s="679"/>
      <c r="CW20" s="679"/>
      <c r="CX20" s="679"/>
      <c r="CY20" s="680"/>
      <c r="CZ20" s="715">
        <v>100</v>
      </c>
      <c r="DA20" s="715"/>
      <c r="DB20" s="715"/>
      <c r="DC20" s="715"/>
      <c r="DD20" s="684">
        <v>1435166</v>
      </c>
      <c r="DE20" s="679"/>
      <c r="DF20" s="679"/>
      <c r="DG20" s="679"/>
      <c r="DH20" s="679"/>
      <c r="DI20" s="679"/>
      <c r="DJ20" s="679"/>
      <c r="DK20" s="679"/>
      <c r="DL20" s="679"/>
      <c r="DM20" s="679"/>
      <c r="DN20" s="679"/>
      <c r="DO20" s="679"/>
      <c r="DP20" s="680"/>
      <c r="DQ20" s="684">
        <v>7280230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23779</v>
      </c>
      <c r="S21" s="679"/>
      <c r="T21" s="679"/>
      <c r="U21" s="679"/>
      <c r="V21" s="679"/>
      <c r="W21" s="679"/>
      <c r="X21" s="679"/>
      <c r="Y21" s="680"/>
      <c r="Z21" s="715">
        <v>0.2</v>
      </c>
      <c r="AA21" s="715"/>
      <c r="AB21" s="715"/>
      <c r="AC21" s="715"/>
      <c r="AD21" s="716">
        <v>23779</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38724</v>
      </c>
      <c r="BH21" s="679"/>
      <c r="BI21" s="679"/>
      <c r="BJ21" s="679"/>
      <c r="BK21" s="679"/>
      <c r="BL21" s="679"/>
      <c r="BM21" s="679"/>
      <c r="BN21" s="680"/>
      <c r="BO21" s="715">
        <v>2.7</v>
      </c>
      <c r="BP21" s="715"/>
      <c r="BQ21" s="715"/>
      <c r="BR21" s="715"/>
      <c r="BS21" s="684" t="s">
        <v>224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4936831</v>
      </c>
      <c r="S22" s="679"/>
      <c r="T22" s="679"/>
      <c r="U22" s="679"/>
      <c r="V22" s="679"/>
      <c r="W22" s="679"/>
      <c r="X22" s="679"/>
      <c r="Y22" s="680"/>
      <c r="Z22" s="715">
        <v>46.2</v>
      </c>
      <c r="AA22" s="715"/>
      <c r="AB22" s="715"/>
      <c r="AC22" s="715"/>
      <c r="AD22" s="716">
        <v>4615359</v>
      </c>
      <c r="AE22" s="716"/>
      <c r="AF22" s="716"/>
      <c r="AG22" s="716"/>
      <c r="AH22" s="716"/>
      <c r="AI22" s="716"/>
      <c r="AJ22" s="716"/>
      <c r="AK22" s="716"/>
      <c r="AL22" s="681">
        <v>70.400000000000006</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224</v>
      </c>
      <c r="BH22" s="679"/>
      <c r="BI22" s="679"/>
      <c r="BJ22" s="679"/>
      <c r="BK22" s="679"/>
      <c r="BL22" s="679"/>
      <c r="BM22" s="679"/>
      <c r="BN22" s="680"/>
      <c r="BO22" s="715" t="s">
        <v>224</v>
      </c>
      <c r="BP22" s="715"/>
      <c r="BQ22" s="715"/>
      <c r="BR22" s="715"/>
      <c r="BS22" s="684" t="s">
        <v>224</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4615359</v>
      </c>
      <c r="S23" s="679"/>
      <c r="T23" s="679"/>
      <c r="U23" s="679"/>
      <c r="V23" s="679"/>
      <c r="W23" s="679"/>
      <c r="X23" s="679"/>
      <c r="Y23" s="680"/>
      <c r="Z23" s="715">
        <v>43.2</v>
      </c>
      <c r="AA23" s="715"/>
      <c r="AB23" s="715"/>
      <c r="AC23" s="715"/>
      <c r="AD23" s="716">
        <v>4615359</v>
      </c>
      <c r="AE23" s="716"/>
      <c r="AF23" s="716"/>
      <c r="AG23" s="716"/>
      <c r="AH23" s="716"/>
      <c r="AI23" s="716"/>
      <c r="AJ23" s="716"/>
      <c r="AK23" s="716"/>
      <c r="AL23" s="681">
        <v>70.400000000000006</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224</v>
      </c>
      <c r="BH23" s="679"/>
      <c r="BI23" s="679"/>
      <c r="BJ23" s="679"/>
      <c r="BK23" s="679"/>
      <c r="BL23" s="679"/>
      <c r="BM23" s="679"/>
      <c r="BN23" s="680"/>
      <c r="BO23" s="715" t="s">
        <v>224</v>
      </c>
      <c r="BP23" s="715"/>
      <c r="BQ23" s="715"/>
      <c r="BR23" s="715"/>
      <c r="BS23" s="684" t="s">
        <v>224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321472</v>
      </c>
      <c r="S24" s="679"/>
      <c r="T24" s="679"/>
      <c r="U24" s="679"/>
      <c r="V24" s="679"/>
      <c r="W24" s="679"/>
      <c r="X24" s="679"/>
      <c r="Y24" s="680"/>
      <c r="Z24" s="715">
        <v>3</v>
      </c>
      <c r="AA24" s="715"/>
      <c r="AB24" s="715"/>
      <c r="AC24" s="715"/>
      <c r="AD24" s="716" t="s">
        <v>224</v>
      </c>
      <c r="AE24" s="716"/>
      <c r="AF24" s="716"/>
      <c r="AG24" s="716"/>
      <c r="AH24" s="716"/>
      <c r="AI24" s="716"/>
      <c r="AJ24" s="716"/>
      <c r="AK24" s="716"/>
      <c r="AL24" s="681" t="s">
        <v>231</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224</v>
      </c>
      <c r="BH24" s="679"/>
      <c r="BI24" s="679"/>
      <c r="BJ24" s="679"/>
      <c r="BK24" s="679"/>
      <c r="BL24" s="679"/>
      <c r="BM24" s="679"/>
      <c r="BN24" s="680"/>
      <c r="BO24" s="715" t="s">
        <v>231</v>
      </c>
      <c r="BP24" s="715"/>
      <c r="BQ24" s="715"/>
      <c r="BR24" s="715"/>
      <c r="BS24" s="684" t="s">
        <v>224</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3798413</v>
      </c>
      <c r="CS24" s="734"/>
      <c r="CT24" s="734"/>
      <c r="CU24" s="734"/>
      <c r="CV24" s="734"/>
      <c r="CW24" s="734"/>
      <c r="CX24" s="734"/>
      <c r="CY24" s="777"/>
      <c r="CZ24" s="778">
        <v>36.200000000000003</v>
      </c>
      <c r="DA24" s="749"/>
      <c r="DB24" s="749"/>
      <c r="DC24" s="781"/>
      <c r="DD24" s="776">
        <v>2904489</v>
      </c>
      <c r="DE24" s="734"/>
      <c r="DF24" s="734"/>
      <c r="DG24" s="734"/>
      <c r="DH24" s="734"/>
      <c r="DI24" s="734"/>
      <c r="DJ24" s="734"/>
      <c r="DK24" s="777"/>
      <c r="DL24" s="776">
        <v>2901007</v>
      </c>
      <c r="DM24" s="734"/>
      <c r="DN24" s="734"/>
      <c r="DO24" s="734"/>
      <c r="DP24" s="734"/>
      <c r="DQ24" s="734"/>
      <c r="DR24" s="734"/>
      <c r="DS24" s="734"/>
      <c r="DT24" s="734"/>
      <c r="DU24" s="734"/>
      <c r="DV24" s="777"/>
      <c r="DW24" s="778">
        <v>43</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224</v>
      </c>
      <c r="S25" s="679"/>
      <c r="T25" s="679"/>
      <c r="U25" s="679"/>
      <c r="V25" s="679"/>
      <c r="W25" s="679"/>
      <c r="X25" s="679"/>
      <c r="Y25" s="680"/>
      <c r="Z25" s="715" t="s">
        <v>224</v>
      </c>
      <c r="AA25" s="715"/>
      <c r="AB25" s="715"/>
      <c r="AC25" s="715"/>
      <c r="AD25" s="716" t="s">
        <v>224</v>
      </c>
      <c r="AE25" s="716"/>
      <c r="AF25" s="716"/>
      <c r="AG25" s="716"/>
      <c r="AH25" s="716"/>
      <c r="AI25" s="716"/>
      <c r="AJ25" s="716"/>
      <c r="AK25" s="716"/>
      <c r="AL25" s="681" t="s">
        <v>231</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224</v>
      </c>
      <c r="BH25" s="679"/>
      <c r="BI25" s="679"/>
      <c r="BJ25" s="679"/>
      <c r="BK25" s="679"/>
      <c r="BL25" s="679"/>
      <c r="BM25" s="679"/>
      <c r="BN25" s="680"/>
      <c r="BO25" s="715" t="s">
        <v>224</v>
      </c>
      <c r="BP25" s="715"/>
      <c r="BQ25" s="715"/>
      <c r="BR25" s="715"/>
      <c r="BS25" s="684" t="s">
        <v>224</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1492556</v>
      </c>
      <c r="CS25" s="697"/>
      <c r="CT25" s="697"/>
      <c r="CU25" s="697"/>
      <c r="CV25" s="697"/>
      <c r="CW25" s="697"/>
      <c r="CX25" s="697"/>
      <c r="CY25" s="698"/>
      <c r="CZ25" s="681">
        <v>14.2</v>
      </c>
      <c r="DA25" s="699"/>
      <c r="DB25" s="699"/>
      <c r="DC25" s="700"/>
      <c r="DD25" s="684">
        <v>1412624</v>
      </c>
      <c r="DE25" s="697"/>
      <c r="DF25" s="697"/>
      <c r="DG25" s="697"/>
      <c r="DH25" s="697"/>
      <c r="DI25" s="697"/>
      <c r="DJ25" s="697"/>
      <c r="DK25" s="698"/>
      <c r="DL25" s="684">
        <v>1409142</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6868658</v>
      </c>
      <c r="S26" s="679"/>
      <c r="T26" s="679"/>
      <c r="U26" s="679"/>
      <c r="V26" s="679"/>
      <c r="W26" s="679"/>
      <c r="X26" s="679"/>
      <c r="Y26" s="680"/>
      <c r="Z26" s="715">
        <v>64.3</v>
      </c>
      <c r="AA26" s="715"/>
      <c r="AB26" s="715"/>
      <c r="AC26" s="715"/>
      <c r="AD26" s="716">
        <v>6547186</v>
      </c>
      <c r="AE26" s="716"/>
      <c r="AF26" s="716"/>
      <c r="AG26" s="716"/>
      <c r="AH26" s="716"/>
      <c r="AI26" s="716"/>
      <c r="AJ26" s="716"/>
      <c r="AK26" s="716"/>
      <c r="AL26" s="681">
        <v>99.9</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224</v>
      </c>
      <c r="BH26" s="679"/>
      <c r="BI26" s="679"/>
      <c r="BJ26" s="679"/>
      <c r="BK26" s="679"/>
      <c r="BL26" s="679"/>
      <c r="BM26" s="679"/>
      <c r="BN26" s="680"/>
      <c r="BO26" s="715" t="s">
        <v>224</v>
      </c>
      <c r="BP26" s="715"/>
      <c r="BQ26" s="715"/>
      <c r="BR26" s="715"/>
      <c r="BS26" s="684" t="s">
        <v>224</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972847</v>
      </c>
      <c r="CS26" s="679"/>
      <c r="CT26" s="679"/>
      <c r="CU26" s="679"/>
      <c r="CV26" s="679"/>
      <c r="CW26" s="679"/>
      <c r="CX26" s="679"/>
      <c r="CY26" s="680"/>
      <c r="CZ26" s="681">
        <v>9.3000000000000007</v>
      </c>
      <c r="DA26" s="699"/>
      <c r="DB26" s="699"/>
      <c r="DC26" s="700"/>
      <c r="DD26" s="684">
        <v>905030</v>
      </c>
      <c r="DE26" s="679"/>
      <c r="DF26" s="679"/>
      <c r="DG26" s="679"/>
      <c r="DH26" s="679"/>
      <c r="DI26" s="679"/>
      <c r="DJ26" s="679"/>
      <c r="DK26" s="680"/>
      <c r="DL26" s="684" t="s">
        <v>224</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1591</v>
      </c>
      <c r="S27" s="679"/>
      <c r="T27" s="679"/>
      <c r="U27" s="679"/>
      <c r="V27" s="679"/>
      <c r="W27" s="679"/>
      <c r="X27" s="679"/>
      <c r="Y27" s="680"/>
      <c r="Z27" s="715">
        <v>0</v>
      </c>
      <c r="AA27" s="715"/>
      <c r="AB27" s="715"/>
      <c r="AC27" s="715"/>
      <c r="AD27" s="716">
        <v>1591</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1459535</v>
      </c>
      <c r="BH27" s="679"/>
      <c r="BI27" s="679"/>
      <c r="BJ27" s="679"/>
      <c r="BK27" s="679"/>
      <c r="BL27" s="679"/>
      <c r="BM27" s="679"/>
      <c r="BN27" s="680"/>
      <c r="BO27" s="715">
        <v>100</v>
      </c>
      <c r="BP27" s="715"/>
      <c r="BQ27" s="715"/>
      <c r="BR27" s="715"/>
      <c r="BS27" s="684" t="s">
        <v>224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1236121</v>
      </c>
      <c r="CS27" s="697"/>
      <c r="CT27" s="697"/>
      <c r="CU27" s="697"/>
      <c r="CV27" s="697"/>
      <c r="CW27" s="697"/>
      <c r="CX27" s="697"/>
      <c r="CY27" s="698"/>
      <c r="CZ27" s="681">
        <v>11.8</v>
      </c>
      <c r="DA27" s="699"/>
      <c r="DB27" s="699"/>
      <c r="DC27" s="700"/>
      <c r="DD27" s="684">
        <v>466881</v>
      </c>
      <c r="DE27" s="697"/>
      <c r="DF27" s="697"/>
      <c r="DG27" s="697"/>
      <c r="DH27" s="697"/>
      <c r="DI27" s="697"/>
      <c r="DJ27" s="697"/>
      <c r="DK27" s="698"/>
      <c r="DL27" s="684">
        <v>466881</v>
      </c>
      <c r="DM27" s="697"/>
      <c r="DN27" s="697"/>
      <c r="DO27" s="697"/>
      <c r="DP27" s="697"/>
      <c r="DQ27" s="697"/>
      <c r="DR27" s="697"/>
      <c r="DS27" s="697"/>
      <c r="DT27" s="697"/>
      <c r="DU27" s="697"/>
      <c r="DV27" s="698"/>
      <c r="DW27" s="681">
        <v>6.9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18077</v>
      </c>
      <c r="S28" s="679"/>
      <c r="T28" s="679"/>
      <c r="U28" s="679"/>
      <c r="V28" s="679"/>
      <c r="W28" s="679"/>
      <c r="X28" s="679"/>
      <c r="Y28" s="680"/>
      <c r="Z28" s="715">
        <v>0.2</v>
      </c>
      <c r="AA28" s="715"/>
      <c r="AB28" s="715"/>
      <c r="AC28" s="715"/>
      <c r="AD28" s="716" t="s">
        <v>224</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1069736</v>
      </c>
      <c r="CS28" s="679"/>
      <c r="CT28" s="679"/>
      <c r="CU28" s="679"/>
      <c r="CV28" s="679"/>
      <c r="CW28" s="679"/>
      <c r="CX28" s="679"/>
      <c r="CY28" s="680"/>
      <c r="CZ28" s="681">
        <v>10.199999999999999</v>
      </c>
      <c r="DA28" s="699"/>
      <c r="DB28" s="699"/>
      <c r="DC28" s="700"/>
      <c r="DD28" s="684">
        <v>1024984</v>
      </c>
      <c r="DE28" s="679"/>
      <c r="DF28" s="679"/>
      <c r="DG28" s="679"/>
      <c r="DH28" s="679"/>
      <c r="DI28" s="679"/>
      <c r="DJ28" s="679"/>
      <c r="DK28" s="680"/>
      <c r="DL28" s="684">
        <v>1024984</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71129</v>
      </c>
      <c r="S29" s="679"/>
      <c r="T29" s="679"/>
      <c r="U29" s="679"/>
      <c r="V29" s="679"/>
      <c r="W29" s="679"/>
      <c r="X29" s="679"/>
      <c r="Y29" s="680"/>
      <c r="Z29" s="715">
        <v>0.7</v>
      </c>
      <c r="AA29" s="715"/>
      <c r="AB29" s="715"/>
      <c r="AC29" s="715"/>
      <c r="AD29" s="716">
        <v>4122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69</v>
      </c>
      <c r="CG29" s="712"/>
      <c r="CH29" s="712"/>
      <c r="CI29" s="712"/>
      <c r="CJ29" s="712"/>
      <c r="CK29" s="712"/>
      <c r="CL29" s="712"/>
      <c r="CM29" s="712"/>
      <c r="CN29" s="712"/>
      <c r="CO29" s="712"/>
      <c r="CP29" s="712"/>
      <c r="CQ29" s="713"/>
      <c r="CR29" s="678">
        <v>1069736</v>
      </c>
      <c r="CS29" s="697"/>
      <c r="CT29" s="697"/>
      <c r="CU29" s="697"/>
      <c r="CV29" s="697"/>
      <c r="CW29" s="697"/>
      <c r="CX29" s="697"/>
      <c r="CY29" s="698"/>
      <c r="CZ29" s="681">
        <v>10.199999999999999</v>
      </c>
      <c r="DA29" s="699"/>
      <c r="DB29" s="699"/>
      <c r="DC29" s="700"/>
      <c r="DD29" s="684">
        <v>1024984</v>
      </c>
      <c r="DE29" s="697"/>
      <c r="DF29" s="697"/>
      <c r="DG29" s="697"/>
      <c r="DH29" s="697"/>
      <c r="DI29" s="697"/>
      <c r="DJ29" s="697"/>
      <c r="DK29" s="698"/>
      <c r="DL29" s="684">
        <v>1024984</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34189</v>
      </c>
      <c r="S30" s="679"/>
      <c r="T30" s="679"/>
      <c r="U30" s="679"/>
      <c r="V30" s="679"/>
      <c r="W30" s="679"/>
      <c r="X30" s="679"/>
      <c r="Y30" s="680"/>
      <c r="Z30" s="715">
        <v>0.3</v>
      </c>
      <c r="AA30" s="715"/>
      <c r="AB30" s="715"/>
      <c r="AC30" s="715"/>
      <c r="AD30" s="716" t="s">
        <v>231</v>
      </c>
      <c r="AE30" s="716"/>
      <c r="AF30" s="716"/>
      <c r="AG30" s="716"/>
      <c r="AH30" s="716"/>
      <c r="AI30" s="716"/>
      <c r="AJ30" s="716"/>
      <c r="AK30" s="716"/>
      <c r="AL30" s="681" t="s">
        <v>224</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1034392</v>
      </c>
      <c r="CS30" s="679"/>
      <c r="CT30" s="679"/>
      <c r="CU30" s="679"/>
      <c r="CV30" s="679"/>
      <c r="CW30" s="679"/>
      <c r="CX30" s="679"/>
      <c r="CY30" s="680"/>
      <c r="CZ30" s="681">
        <v>9.9</v>
      </c>
      <c r="DA30" s="699"/>
      <c r="DB30" s="699"/>
      <c r="DC30" s="700"/>
      <c r="DD30" s="684">
        <v>989647</v>
      </c>
      <c r="DE30" s="679"/>
      <c r="DF30" s="679"/>
      <c r="DG30" s="679"/>
      <c r="DH30" s="679"/>
      <c r="DI30" s="679"/>
      <c r="DJ30" s="679"/>
      <c r="DK30" s="680"/>
      <c r="DL30" s="684">
        <v>989647</v>
      </c>
      <c r="DM30" s="679"/>
      <c r="DN30" s="679"/>
      <c r="DO30" s="679"/>
      <c r="DP30" s="679"/>
      <c r="DQ30" s="679"/>
      <c r="DR30" s="679"/>
      <c r="DS30" s="679"/>
      <c r="DT30" s="679"/>
      <c r="DU30" s="679"/>
      <c r="DV30" s="680"/>
      <c r="DW30" s="681">
        <v>14.7</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670900</v>
      </c>
      <c r="S31" s="679"/>
      <c r="T31" s="679"/>
      <c r="U31" s="679"/>
      <c r="V31" s="679"/>
      <c r="W31" s="679"/>
      <c r="X31" s="679"/>
      <c r="Y31" s="680"/>
      <c r="Z31" s="715">
        <v>6.3</v>
      </c>
      <c r="AA31" s="715"/>
      <c r="AB31" s="715"/>
      <c r="AC31" s="715"/>
      <c r="AD31" s="716" t="s">
        <v>224</v>
      </c>
      <c r="AE31" s="716"/>
      <c r="AF31" s="716"/>
      <c r="AG31" s="716"/>
      <c r="AH31" s="716"/>
      <c r="AI31" s="716"/>
      <c r="AJ31" s="716"/>
      <c r="AK31" s="716"/>
      <c r="AL31" s="681" t="s">
        <v>224</v>
      </c>
      <c r="AM31" s="682"/>
      <c r="AN31" s="682"/>
      <c r="AO31" s="717"/>
      <c r="AP31" s="754" t="s">
        <v>307</v>
      </c>
      <c r="AQ31" s="755"/>
      <c r="AR31" s="755"/>
      <c r="AS31" s="755"/>
      <c r="AT31" s="760" t="s">
        <v>308</v>
      </c>
      <c r="AU31" s="231"/>
      <c r="AV31" s="231"/>
      <c r="AW31" s="231"/>
      <c r="AX31" s="744" t="s">
        <v>184</v>
      </c>
      <c r="AY31" s="745"/>
      <c r="AZ31" s="745"/>
      <c r="BA31" s="745"/>
      <c r="BB31" s="745"/>
      <c r="BC31" s="745"/>
      <c r="BD31" s="745"/>
      <c r="BE31" s="745"/>
      <c r="BF31" s="746"/>
      <c r="BG31" s="747">
        <v>98</v>
      </c>
      <c r="BH31" s="748"/>
      <c r="BI31" s="748"/>
      <c r="BJ31" s="748"/>
      <c r="BK31" s="748"/>
      <c r="BL31" s="748"/>
      <c r="BM31" s="749">
        <v>89.4</v>
      </c>
      <c r="BN31" s="748"/>
      <c r="BO31" s="748"/>
      <c r="BP31" s="748"/>
      <c r="BQ31" s="750"/>
      <c r="BR31" s="747">
        <v>98.1</v>
      </c>
      <c r="BS31" s="748"/>
      <c r="BT31" s="748"/>
      <c r="BU31" s="748"/>
      <c r="BV31" s="748"/>
      <c r="BW31" s="748"/>
      <c r="BX31" s="749">
        <v>89.4</v>
      </c>
      <c r="BY31" s="748"/>
      <c r="BZ31" s="748"/>
      <c r="CA31" s="748"/>
      <c r="CB31" s="750"/>
      <c r="CD31" s="765"/>
      <c r="CE31" s="766"/>
      <c r="CF31" s="711" t="s">
        <v>309</v>
      </c>
      <c r="CG31" s="712"/>
      <c r="CH31" s="712"/>
      <c r="CI31" s="712"/>
      <c r="CJ31" s="712"/>
      <c r="CK31" s="712"/>
      <c r="CL31" s="712"/>
      <c r="CM31" s="712"/>
      <c r="CN31" s="712"/>
      <c r="CO31" s="712"/>
      <c r="CP31" s="712"/>
      <c r="CQ31" s="713"/>
      <c r="CR31" s="678">
        <v>35344</v>
      </c>
      <c r="CS31" s="697"/>
      <c r="CT31" s="697"/>
      <c r="CU31" s="697"/>
      <c r="CV31" s="697"/>
      <c r="CW31" s="697"/>
      <c r="CX31" s="697"/>
      <c r="CY31" s="698"/>
      <c r="CZ31" s="681">
        <v>0.3</v>
      </c>
      <c r="DA31" s="699"/>
      <c r="DB31" s="699"/>
      <c r="DC31" s="700"/>
      <c r="DD31" s="684">
        <v>35337</v>
      </c>
      <c r="DE31" s="697"/>
      <c r="DF31" s="697"/>
      <c r="DG31" s="697"/>
      <c r="DH31" s="697"/>
      <c r="DI31" s="697"/>
      <c r="DJ31" s="697"/>
      <c r="DK31" s="698"/>
      <c r="DL31" s="684">
        <v>35337</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v>2160</v>
      </c>
      <c r="S32" s="679"/>
      <c r="T32" s="679"/>
      <c r="U32" s="679"/>
      <c r="V32" s="679"/>
      <c r="W32" s="679"/>
      <c r="X32" s="679"/>
      <c r="Y32" s="680"/>
      <c r="Z32" s="715">
        <v>0</v>
      </c>
      <c r="AA32" s="715"/>
      <c r="AB32" s="715"/>
      <c r="AC32" s="715"/>
      <c r="AD32" s="716">
        <v>2160</v>
      </c>
      <c r="AE32" s="716"/>
      <c r="AF32" s="716"/>
      <c r="AG32" s="716"/>
      <c r="AH32" s="716"/>
      <c r="AI32" s="716"/>
      <c r="AJ32" s="716"/>
      <c r="AK32" s="716"/>
      <c r="AL32" s="681">
        <v>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98.7</v>
      </c>
      <c r="BH32" s="697"/>
      <c r="BI32" s="697"/>
      <c r="BJ32" s="697"/>
      <c r="BK32" s="697"/>
      <c r="BL32" s="697"/>
      <c r="BM32" s="682">
        <v>94.7</v>
      </c>
      <c r="BN32" s="743"/>
      <c r="BO32" s="743"/>
      <c r="BP32" s="743"/>
      <c r="BQ32" s="721"/>
      <c r="BR32" s="751">
        <v>99.1</v>
      </c>
      <c r="BS32" s="697"/>
      <c r="BT32" s="697"/>
      <c r="BU32" s="697"/>
      <c r="BV32" s="697"/>
      <c r="BW32" s="697"/>
      <c r="BX32" s="682">
        <v>95.2</v>
      </c>
      <c r="BY32" s="743"/>
      <c r="BZ32" s="743"/>
      <c r="CA32" s="743"/>
      <c r="CB32" s="721"/>
      <c r="CD32" s="767"/>
      <c r="CE32" s="768"/>
      <c r="CF32" s="711" t="s">
        <v>313</v>
      </c>
      <c r="CG32" s="712"/>
      <c r="CH32" s="712"/>
      <c r="CI32" s="712"/>
      <c r="CJ32" s="712"/>
      <c r="CK32" s="712"/>
      <c r="CL32" s="712"/>
      <c r="CM32" s="712"/>
      <c r="CN32" s="712"/>
      <c r="CO32" s="712"/>
      <c r="CP32" s="712"/>
      <c r="CQ32" s="713"/>
      <c r="CR32" s="678" t="s">
        <v>224</v>
      </c>
      <c r="CS32" s="679"/>
      <c r="CT32" s="679"/>
      <c r="CU32" s="679"/>
      <c r="CV32" s="679"/>
      <c r="CW32" s="679"/>
      <c r="CX32" s="679"/>
      <c r="CY32" s="680"/>
      <c r="CZ32" s="681" t="s">
        <v>231</v>
      </c>
      <c r="DA32" s="699"/>
      <c r="DB32" s="699"/>
      <c r="DC32" s="700"/>
      <c r="DD32" s="684" t="s">
        <v>224</v>
      </c>
      <c r="DE32" s="679"/>
      <c r="DF32" s="679"/>
      <c r="DG32" s="679"/>
      <c r="DH32" s="679"/>
      <c r="DI32" s="679"/>
      <c r="DJ32" s="679"/>
      <c r="DK32" s="680"/>
      <c r="DL32" s="684" t="s">
        <v>231</v>
      </c>
      <c r="DM32" s="679"/>
      <c r="DN32" s="679"/>
      <c r="DO32" s="679"/>
      <c r="DP32" s="679"/>
      <c r="DQ32" s="679"/>
      <c r="DR32" s="679"/>
      <c r="DS32" s="679"/>
      <c r="DT32" s="679"/>
      <c r="DU32" s="679"/>
      <c r="DV32" s="680"/>
      <c r="DW32" s="681" t="s">
        <v>224</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829488</v>
      </c>
      <c r="S33" s="679"/>
      <c r="T33" s="679"/>
      <c r="U33" s="679"/>
      <c r="V33" s="679"/>
      <c r="W33" s="679"/>
      <c r="X33" s="679"/>
      <c r="Y33" s="680"/>
      <c r="Z33" s="715">
        <v>7.8</v>
      </c>
      <c r="AA33" s="715"/>
      <c r="AB33" s="715"/>
      <c r="AC33" s="715"/>
      <c r="AD33" s="716" t="s">
        <v>224</v>
      </c>
      <c r="AE33" s="716"/>
      <c r="AF33" s="716"/>
      <c r="AG33" s="716"/>
      <c r="AH33" s="716"/>
      <c r="AI33" s="716"/>
      <c r="AJ33" s="716"/>
      <c r="AK33" s="716"/>
      <c r="AL33" s="681" t="s">
        <v>231</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97.2</v>
      </c>
      <c r="BH33" s="663"/>
      <c r="BI33" s="663"/>
      <c r="BJ33" s="663"/>
      <c r="BK33" s="663"/>
      <c r="BL33" s="663"/>
      <c r="BM33" s="706">
        <v>84</v>
      </c>
      <c r="BN33" s="663"/>
      <c r="BO33" s="663"/>
      <c r="BP33" s="663"/>
      <c r="BQ33" s="727"/>
      <c r="BR33" s="742">
        <v>96.9</v>
      </c>
      <c r="BS33" s="663"/>
      <c r="BT33" s="663"/>
      <c r="BU33" s="663"/>
      <c r="BV33" s="663"/>
      <c r="BW33" s="663"/>
      <c r="BX33" s="706">
        <v>83.3</v>
      </c>
      <c r="BY33" s="663"/>
      <c r="BZ33" s="663"/>
      <c r="CA33" s="663"/>
      <c r="CB33" s="727"/>
      <c r="CD33" s="711" t="s">
        <v>316</v>
      </c>
      <c r="CE33" s="712"/>
      <c r="CF33" s="712"/>
      <c r="CG33" s="712"/>
      <c r="CH33" s="712"/>
      <c r="CI33" s="712"/>
      <c r="CJ33" s="712"/>
      <c r="CK33" s="712"/>
      <c r="CL33" s="712"/>
      <c r="CM33" s="712"/>
      <c r="CN33" s="712"/>
      <c r="CO33" s="712"/>
      <c r="CP33" s="712"/>
      <c r="CQ33" s="713"/>
      <c r="CR33" s="678">
        <v>5233034</v>
      </c>
      <c r="CS33" s="697"/>
      <c r="CT33" s="697"/>
      <c r="CU33" s="697"/>
      <c r="CV33" s="697"/>
      <c r="CW33" s="697"/>
      <c r="CX33" s="697"/>
      <c r="CY33" s="698"/>
      <c r="CZ33" s="681">
        <v>49.8</v>
      </c>
      <c r="DA33" s="699"/>
      <c r="DB33" s="699"/>
      <c r="DC33" s="700"/>
      <c r="DD33" s="684">
        <v>3944356</v>
      </c>
      <c r="DE33" s="697"/>
      <c r="DF33" s="697"/>
      <c r="DG33" s="697"/>
      <c r="DH33" s="697"/>
      <c r="DI33" s="697"/>
      <c r="DJ33" s="697"/>
      <c r="DK33" s="698"/>
      <c r="DL33" s="684">
        <v>3345186</v>
      </c>
      <c r="DM33" s="697"/>
      <c r="DN33" s="697"/>
      <c r="DO33" s="697"/>
      <c r="DP33" s="697"/>
      <c r="DQ33" s="697"/>
      <c r="DR33" s="697"/>
      <c r="DS33" s="697"/>
      <c r="DT33" s="697"/>
      <c r="DU33" s="697"/>
      <c r="DV33" s="698"/>
      <c r="DW33" s="681">
        <v>49.5</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14509</v>
      </c>
      <c r="S34" s="679"/>
      <c r="T34" s="679"/>
      <c r="U34" s="679"/>
      <c r="V34" s="679"/>
      <c r="W34" s="679"/>
      <c r="X34" s="679"/>
      <c r="Y34" s="680"/>
      <c r="Z34" s="715">
        <v>0.1</v>
      </c>
      <c r="AA34" s="715"/>
      <c r="AB34" s="715"/>
      <c r="AC34" s="715"/>
      <c r="AD34" s="716">
        <v>1766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1418475</v>
      </c>
      <c r="CS34" s="679"/>
      <c r="CT34" s="679"/>
      <c r="CU34" s="679"/>
      <c r="CV34" s="679"/>
      <c r="CW34" s="679"/>
      <c r="CX34" s="679"/>
      <c r="CY34" s="680"/>
      <c r="CZ34" s="681">
        <v>13.5</v>
      </c>
      <c r="DA34" s="699"/>
      <c r="DB34" s="699"/>
      <c r="DC34" s="700"/>
      <c r="DD34" s="684">
        <v>1086255</v>
      </c>
      <c r="DE34" s="679"/>
      <c r="DF34" s="679"/>
      <c r="DG34" s="679"/>
      <c r="DH34" s="679"/>
      <c r="DI34" s="679"/>
      <c r="DJ34" s="679"/>
      <c r="DK34" s="680"/>
      <c r="DL34" s="684">
        <v>909958</v>
      </c>
      <c r="DM34" s="679"/>
      <c r="DN34" s="679"/>
      <c r="DO34" s="679"/>
      <c r="DP34" s="679"/>
      <c r="DQ34" s="679"/>
      <c r="DR34" s="679"/>
      <c r="DS34" s="679"/>
      <c r="DT34" s="679"/>
      <c r="DU34" s="679"/>
      <c r="DV34" s="680"/>
      <c r="DW34" s="681">
        <v>13.5</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101995</v>
      </c>
      <c r="S35" s="679"/>
      <c r="T35" s="679"/>
      <c r="U35" s="679"/>
      <c r="V35" s="679"/>
      <c r="W35" s="679"/>
      <c r="X35" s="679"/>
      <c r="Y35" s="680"/>
      <c r="Z35" s="715">
        <v>1</v>
      </c>
      <c r="AA35" s="715"/>
      <c r="AB35" s="715"/>
      <c r="AC35" s="715"/>
      <c r="AD35" s="716" t="s">
        <v>224</v>
      </c>
      <c r="AE35" s="716"/>
      <c r="AF35" s="716"/>
      <c r="AG35" s="716"/>
      <c r="AH35" s="716"/>
      <c r="AI35" s="716"/>
      <c r="AJ35" s="716"/>
      <c r="AK35" s="716"/>
      <c r="AL35" s="681" t="s">
        <v>224</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78834</v>
      </c>
      <c r="CS35" s="697"/>
      <c r="CT35" s="697"/>
      <c r="CU35" s="697"/>
      <c r="CV35" s="697"/>
      <c r="CW35" s="697"/>
      <c r="CX35" s="697"/>
      <c r="CY35" s="698"/>
      <c r="CZ35" s="681">
        <v>0.8</v>
      </c>
      <c r="DA35" s="699"/>
      <c r="DB35" s="699"/>
      <c r="DC35" s="700"/>
      <c r="DD35" s="684">
        <v>73318</v>
      </c>
      <c r="DE35" s="697"/>
      <c r="DF35" s="697"/>
      <c r="DG35" s="697"/>
      <c r="DH35" s="697"/>
      <c r="DI35" s="697"/>
      <c r="DJ35" s="697"/>
      <c r="DK35" s="698"/>
      <c r="DL35" s="684">
        <v>73318</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188426</v>
      </c>
      <c r="S36" s="679"/>
      <c r="T36" s="679"/>
      <c r="U36" s="679"/>
      <c r="V36" s="679"/>
      <c r="W36" s="679"/>
      <c r="X36" s="679"/>
      <c r="Y36" s="680"/>
      <c r="Z36" s="715">
        <v>1.8</v>
      </c>
      <c r="AA36" s="715"/>
      <c r="AB36" s="715"/>
      <c r="AC36" s="715"/>
      <c r="AD36" s="716" t="s">
        <v>224</v>
      </c>
      <c r="AE36" s="716"/>
      <c r="AF36" s="716"/>
      <c r="AG36" s="716"/>
      <c r="AH36" s="716"/>
      <c r="AI36" s="716"/>
      <c r="AJ36" s="716"/>
      <c r="AK36" s="716"/>
      <c r="AL36" s="681" t="s">
        <v>224</v>
      </c>
      <c r="AM36" s="682"/>
      <c r="AN36" s="682"/>
      <c r="AO36" s="717"/>
      <c r="AP36" s="235"/>
      <c r="AQ36" s="730" t="s">
        <v>324</v>
      </c>
      <c r="AR36" s="731"/>
      <c r="AS36" s="731"/>
      <c r="AT36" s="731"/>
      <c r="AU36" s="731"/>
      <c r="AV36" s="731"/>
      <c r="AW36" s="731"/>
      <c r="AX36" s="731"/>
      <c r="AY36" s="732"/>
      <c r="AZ36" s="733">
        <v>1566389</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63281</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1725348</v>
      </c>
      <c r="CS36" s="679"/>
      <c r="CT36" s="679"/>
      <c r="CU36" s="679"/>
      <c r="CV36" s="679"/>
      <c r="CW36" s="679"/>
      <c r="CX36" s="679"/>
      <c r="CY36" s="680"/>
      <c r="CZ36" s="681">
        <v>16.399999999999999</v>
      </c>
      <c r="DA36" s="699"/>
      <c r="DB36" s="699"/>
      <c r="DC36" s="700"/>
      <c r="DD36" s="684">
        <v>1337954</v>
      </c>
      <c r="DE36" s="679"/>
      <c r="DF36" s="679"/>
      <c r="DG36" s="679"/>
      <c r="DH36" s="679"/>
      <c r="DI36" s="679"/>
      <c r="DJ36" s="679"/>
      <c r="DK36" s="680"/>
      <c r="DL36" s="684">
        <v>1165728</v>
      </c>
      <c r="DM36" s="679"/>
      <c r="DN36" s="679"/>
      <c r="DO36" s="679"/>
      <c r="DP36" s="679"/>
      <c r="DQ36" s="679"/>
      <c r="DR36" s="679"/>
      <c r="DS36" s="679"/>
      <c r="DT36" s="679"/>
      <c r="DU36" s="679"/>
      <c r="DV36" s="680"/>
      <c r="DW36" s="681">
        <v>17.3</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278314</v>
      </c>
      <c r="S37" s="679"/>
      <c r="T37" s="679"/>
      <c r="U37" s="679"/>
      <c r="V37" s="679"/>
      <c r="W37" s="679"/>
      <c r="X37" s="679"/>
      <c r="Y37" s="680"/>
      <c r="Z37" s="715">
        <v>2.6</v>
      </c>
      <c r="AA37" s="715"/>
      <c r="AB37" s="715"/>
      <c r="AC37" s="715"/>
      <c r="AD37" s="716" t="s">
        <v>231</v>
      </c>
      <c r="AE37" s="716"/>
      <c r="AF37" s="716"/>
      <c r="AG37" s="716"/>
      <c r="AH37" s="716"/>
      <c r="AI37" s="716"/>
      <c r="AJ37" s="716"/>
      <c r="AK37" s="716"/>
      <c r="AL37" s="681" t="s">
        <v>231</v>
      </c>
      <c r="AM37" s="682"/>
      <c r="AN37" s="682"/>
      <c r="AO37" s="717"/>
      <c r="AQ37" s="718" t="s">
        <v>328</v>
      </c>
      <c r="AR37" s="719"/>
      <c r="AS37" s="719"/>
      <c r="AT37" s="719"/>
      <c r="AU37" s="719"/>
      <c r="AV37" s="719"/>
      <c r="AW37" s="719"/>
      <c r="AX37" s="719"/>
      <c r="AY37" s="720"/>
      <c r="AZ37" s="678">
        <v>451838</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63281</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810525</v>
      </c>
      <c r="CS37" s="697"/>
      <c r="CT37" s="697"/>
      <c r="CU37" s="697"/>
      <c r="CV37" s="697"/>
      <c r="CW37" s="697"/>
      <c r="CX37" s="697"/>
      <c r="CY37" s="698"/>
      <c r="CZ37" s="681">
        <v>7.7</v>
      </c>
      <c r="DA37" s="699"/>
      <c r="DB37" s="699"/>
      <c r="DC37" s="700"/>
      <c r="DD37" s="684">
        <v>753926</v>
      </c>
      <c r="DE37" s="697"/>
      <c r="DF37" s="697"/>
      <c r="DG37" s="697"/>
      <c r="DH37" s="697"/>
      <c r="DI37" s="697"/>
      <c r="DJ37" s="697"/>
      <c r="DK37" s="698"/>
      <c r="DL37" s="684">
        <v>740563</v>
      </c>
      <c r="DM37" s="697"/>
      <c r="DN37" s="697"/>
      <c r="DO37" s="697"/>
      <c r="DP37" s="697"/>
      <c r="DQ37" s="697"/>
      <c r="DR37" s="697"/>
      <c r="DS37" s="697"/>
      <c r="DT37" s="697"/>
      <c r="DU37" s="697"/>
      <c r="DV37" s="698"/>
      <c r="DW37" s="681">
        <v>11</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323839</v>
      </c>
      <c r="S38" s="679"/>
      <c r="T38" s="679"/>
      <c r="U38" s="679"/>
      <c r="V38" s="679"/>
      <c r="W38" s="679"/>
      <c r="X38" s="679"/>
      <c r="Y38" s="680"/>
      <c r="Z38" s="715">
        <v>3</v>
      </c>
      <c r="AA38" s="715"/>
      <c r="AB38" s="715"/>
      <c r="AC38" s="715"/>
      <c r="AD38" s="716">
        <v>49</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111516</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2399</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1454873</v>
      </c>
      <c r="CS38" s="679"/>
      <c r="CT38" s="679"/>
      <c r="CU38" s="679"/>
      <c r="CV38" s="679"/>
      <c r="CW38" s="679"/>
      <c r="CX38" s="679"/>
      <c r="CY38" s="680"/>
      <c r="CZ38" s="681">
        <v>13.9</v>
      </c>
      <c r="DA38" s="699"/>
      <c r="DB38" s="699"/>
      <c r="DC38" s="700"/>
      <c r="DD38" s="684">
        <v>1304303</v>
      </c>
      <c r="DE38" s="679"/>
      <c r="DF38" s="679"/>
      <c r="DG38" s="679"/>
      <c r="DH38" s="679"/>
      <c r="DI38" s="679"/>
      <c r="DJ38" s="679"/>
      <c r="DK38" s="680"/>
      <c r="DL38" s="684">
        <v>1196182</v>
      </c>
      <c r="DM38" s="679"/>
      <c r="DN38" s="679"/>
      <c r="DO38" s="679"/>
      <c r="DP38" s="679"/>
      <c r="DQ38" s="679"/>
      <c r="DR38" s="679"/>
      <c r="DS38" s="679"/>
      <c r="DT38" s="679"/>
      <c r="DU38" s="679"/>
      <c r="DV38" s="680"/>
      <c r="DW38" s="681">
        <v>17.7</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1285500</v>
      </c>
      <c r="S39" s="679"/>
      <c r="T39" s="679"/>
      <c r="U39" s="679"/>
      <c r="V39" s="679"/>
      <c r="W39" s="679"/>
      <c r="X39" s="679"/>
      <c r="Y39" s="680"/>
      <c r="Z39" s="715">
        <v>12</v>
      </c>
      <c r="AA39" s="715"/>
      <c r="AB39" s="715"/>
      <c r="AC39" s="715"/>
      <c r="AD39" s="716" t="s">
        <v>224</v>
      </c>
      <c r="AE39" s="716"/>
      <c r="AF39" s="716"/>
      <c r="AG39" s="716"/>
      <c r="AH39" s="716"/>
      <c r="AI39" s="716"/>
      <c r="AJ39" s="716"/>
      <c r="AK39" s="716"/>
      <c r="AL39" s="681" t="s">
        <v>224</v>
      </c>
      <c r="AM39" s="682"/>
      <c r="AN39" s="682"/>
      <c r="AO39" s="717"/>
      <c r="AQ39" s="718" t="s">
        <v>336</v>
      </c>
      <c r="AR39" s="719"/>
      <c r="AS39" s="719"/>
      <c r="AT39" s="719"/>
      <c r="AU39" s="719"/>
      <c r="AV39" s="719"/>
      <c r="AW39" s="719"/>
      <c r="AX39" s="719"/>
      <c r="AY39" s="720"/>
      <c r="AZ39" s="678">
        <v>6516</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3810</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340504</v>
      </c>
      <c r="CS39" s="697"/>
      <c r="CT39" s="697"/>
      <c r="CU39" s="697"/>
      <c r="CV39" s="697"/>
      <c r="CW39" s="697"/>
      <c r="CX39" s="697"/>
      <c r="CY39" s="698"/>
      <c r="CZ39" s="681">
        <v>3.2</v>
      </c>
      <c r="DA39" s="699"/>
      <c r="DB39" s="699"/>
      <c r="DC39" s="700"/>
      <c r="DD39" s="684">
        <v>142526</v>
      </c>
      <c r="DE39" s="697"/>
      <c r="DF39" s="697"/>
      <c r="DG39" s="697"/>
      <c r="DH39" s="697"/>
      <c r="DI39" s="697"/>
      <c r="DJ39" s="697"/>
      <c r="DK39" s="698"/>
      <c r="DL39" s="684" t="s">
        <v>224</v>
      </c>
      <c r="DM39" s="697"/>
      <c r="DN39" s="697"/>
      <c r="DO39" s="697"/>
      <c r="DP39" s="697"/>
      <c r="DQ39" s="697"/>
      <c r="DR39" s="697"/>
      <c r="DS39" s="697"/>
      <c r="DT39" s="697"/>
      <c r="DU39" s="697"/>
      <c r="DV39" s="698"/>
      <c r="DW39" s="681" t="s">
        <v>224</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224</v>
      </c>
      <c r="AA40" s="715"/>
      <c r="AB40" s="715"/>
      <c r="AC40" s="715"/>
      <c r="AD40" s="716" t="s">
        <v>231</v>
      </c>
      <c r="AE40" s="716"/>
      <c r="AF40" s="716"/>
      <c r="AG40" s="716"/>
      <c r="AH40" s="716"/>
      <c r="AI40" s="716"/>
      <c r="AJ40" s="716"/>
      <c r="AK40" s="716"/>
      <c r="AL40" s="681" t="s">
        <v>224</v>
      </c>
      <c r="AM40" s="682"/>
      <c r="AN40" s="682"/>
      <c r="AO40" s="717"/>
      <c r="AQ40" s="718" t="s">
        <v>340</v>
      </c>
      <c r="AR40" s="719"/>
      <c r="AS40" s="719"/>
      <c r="AT40" s="719"/>
      <c r="AU40" s="719"/>
      <c r="AV40" s="719"/>
      <c r="AW40" s="719"/>
      <c r="AX40" s="719"/>
      <c r="AY40" s="720"/>
      <c r="AZ40" s="678">
        <v>19</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92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215000</v>
      </c>
      <c r="CS40" s="679"/>
      <c r="CT40" s="679"/>
      <c r="CU40" s="679"/>
      <c r="CV40" s="679"/>
      <c r="CW40" s="679"/>
      <c r="CX40" s="679"/>
      <c r="CY40" s="680"/>
      <c r="CZ40" s="681">
        <v>2</v>
      </c>
      <c r="DA40" s="699"/>
      <c r="DB40" s="699"/>
      <c r="DC40" s="700"/>
      <c r="DD40" s="684" t="s">
        <v>224</v>
      </c>
      <c r="DE40" s="679"/>
      <c r="DF40" s="679"/>
      <c r="DG40" s="679"/>
      <c r="DH40" s="679"/>
      <c r="DI40" s="679"/>
      <c r="DJ40" s="679"/>
      <c r="DK40" s="680"/>
      <c r="DL40" s="684" t="s">
        <v>224</v>
      </c>
      <c r="DM40" s="679"/>
      <c r="DN40" s="679"/>
      <c r="DO40" s="679"/>
      <c r="DP40" s="679"/>
      <c r="DQ40" s="679"/>
      <c r="DR40" s="679"/>
      <c r="DS40" s="679"/>
      <c r="DT40" s="679"/>
      <c r="DU40" s="679"/>
      <c r="DV40" s="680"/>
      <c r="DW40" s="681" t="s">
        <v>231</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196300</v>
      </c>
      <c r="S41" s="679"/>
      <c r="T41" s="679"/>
      <c r="U41" s="679"/>
      <c r="V41" s="679"/>
      <c r="W41" s="679"/>
      <c r="X41" s="679"/>
      <c r="Y41" s="680"/>
      <c r="Z41" s="715">
        <v>1.8</v>
      </c>
      <c r="AA41" s="715"/>
      <c r="AB41" s="715"/>
      <c r="AC41" s="715"/>
      <c r="AD41" s="716" t="s">
        <v>224</v>
      </c>
      <c r="AE41" s="716"/>
      <c r="AF41" s="716"/>
      <c r="AG41" s="716"/>
      <c r="AH41" s="716"/>
      <c r="AI41" s="716"/>
      <c r="AJ41" s="716"/>
      <c r="AK41" s="716"/>
      <c r="AL41" s="681" t="s">
        <v>231</v>
      </c>
      <c r="AM41" s="682"/>
      <c r="AN41" s="682"/>
      <c r="AO41" s="717"/>
      <c r="AQ41" s="718" t="s">
        <v>345</v>
      </c>
      <c r="AR41" s="719"/>
      <c r="AS41" s="719"/>
      <c r="AT41" s="719"/>
      <c r="AU41" s="719"/>
      <c r="AV41" s="719"/>
      <c r="AW41" s="719"/>
      <c r="AX41" s="719"/>
      <c r="AY41" s="720"/>
      <c r="AZ41" s="678">
        <v>207757</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224</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224</v>
      </c>
      <c r="CS41" s="697"/>
      <c r="CT41" s="697"/>
      <c r="CU41" s="697"/>
      <c r="CV41" s="697"/>
      <c r="CW41" s="697"/>
      <c r="CX41" s="697"/>
      <c r="CY41" s="698"/>
      <c r="CZ41" s="681" t="s">
        <v>224</v>
      </c>
      <c r="DA41" s="699"/>
      <c r="DB41" s="699"/>
      <c r="DC41" s="700"/>
      <c r="DD41" s="684" t="s">
        <v>224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10688775</v>
      </c>
      <c r="S42" s="701"/>
      <c r="T42" s="701"/>
      <c r="U42" s="701"/>
      <c r="V42" s="701"/>
      <c r="W42" s="701"/>
      <c r="X42" s="701"/>
      <c r="Y42" s="703"/>
      <c r="Z42" s="704">
        <v>100</v>
      </c>
      <c r="AA42" s="704"/>
      <c r="AB42" s="704"/>
      <c r="AC42" s="704"/>
      <c r="AD42" s="705">
        <v>6556874</v>
      </c>
      <c r="AE42" s="705"/>
      <c r="AF42" s="705"/>
      <c r="AG42" s="705"/>
      <c r="AH42" s="705"/>
      <c r="AI42" s="705"/>
      <c r="AJ42" s="705"/>
      <c r="AK42" s="705"/>
      <c r="AL42" s="665">
        <v>100</v>
      </c>
      <c r="AM42" s="706"/>
      <c r="AN42" s="706"/>
      <c r="AO42" s="707"/>
      <c r="AQ42" s="708" t="s">
        <v>340</v>
      </c>
      <c r="AR42" s="709"/>
      <c r="AS42" s="709"/>
      <c r="AT42" s="709"/>
      <c r="AU42" s="709"/>
      <c r="AV42" s="709"/>
      <c r="AW42" s="709"/>
      <c r="AX42" s="709"/>
      <c r="AY42" s="710"/>
      <c r="AZ42" s="662">
        <v>788743</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386</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1468834</v>
      </c>
      <c r="CS42" s="679"/>
      <c r="CT42" s="679"/>
      <c r="CU42" s="679"/>
      <c r="CV42" s="679"/>
      <c r="CW42" s="679"/>
      <c r="CX42" s="679"/>
      <c r="CY42" s="680"/>
      <c r="CZ42" s="681">
        <v>14</v>
      </c>
      <c r="DA42" s="682"/>
      <c r="DB42" s="682"/>
      <c r="DC42" s="683"/>
      <c r="DD42" s="684">
        <v>431385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13144</v>
      </c>
      <c r="CS43" s="697"/>
      <c r="CT43" s="697"/>
      <c r="CU43" s="697"/>
      <c r="CV43" s="697"/>
      <c r="CW43" s="697"/>
      <c r="CX43" s="697"/>
      <c r="CY43" s="698"/>
      <c r="CZ43" s="681">
        <v>0.1</v>
      </c>
      <c r="DA43" s="699"/>
      <c r="DB43" s="699"/>
      <c r="DC43" s="700"/>
      <c r="DD43" s="684">
        <v>13144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352</v>
      </c>
      <c r="CG44" s="676"/>
      <c r="CH44" s="676"/>
      <c r="CI44" s="676"/>
      <c r="CJ44" s="676"/>
      <c r="CK44" s="676"/>
      <c r="CL44" s="676"/>
      <c r="CM44" s="676"/>
      <c r="CN44" s="676"/>
      <c r="CO44" s="676"/>
      <c r="CP44" s="676"/>
      <c r="CQ44" s="677"/>
      <c r="CR44" s="678">
        <v>1435166</v>
      </c>
      <c r="CS44" s="679"/>
      <c r="CT44" s="679"/>
      <c r="CU44" s="679"/>
      <c r="CV44" s="679"/>
      <c r="CW44" s="679"/>
      <c r="CX44" s="679"/>
      <c r="CY44" s="680"/>
      <c r="CZ44" s="681">
        <v>13.7</v>
      </c>
      <c r="DA44" s="682"/>
      <c r="DB44" s="682"/>
      <c r="DC44" s="683"/>
      <c r="DD44" s="684">
        <v>426157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316775</v>
      </c>
      <c r="CS45" s="697"/>
      <c r="CT45" s="697"/>
      <c r="CU45" s="697"/>
      <c r="CV45" s="697"/>
      <c r="CW45" s="697"/>
      <c r="CX45" s="697"/>
      <c r="CY45" s="698"/>
      <c r="CZ45" s="681">
        <v>3</v>
      </c>
      <c r="DA45" s="699"/>
      <c r="DB45" s="699"/>
      <c r="DC45" s="700"/>
      <c r="DD45" s="684">
        <v>49638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1056009</v>
      </c>
      <c r="CS46" s="679"/>
      <c r="CT46" s="679"/>
      <c r="CU46" s="679"/>
      <c r="CV46" s="679"/>
      <c r="CW46" s="679"/>
      <c r="CX46" s="679"/>
      <c r="CY46" s="680"/>
      <c r="CZ46" s="681">
        <v>10.1</v>
      </c>
      <c r="DA46" s="682"/>
      <c r="DB46" s="682"/>
      <c r="DC46" s="683"/>
      <c r="DD46" s="684">
        <v>370537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33668</v>
      </c>
      <c r="CS47" s="697"/>
      <c r="CT47" s="697"/>
      <c r="CU47" s="697"/>
      <c r="CV47" s="697"/>
      <c r="CW47" s="697"/>
      <c r="CX47" s="697"/>
      <c r="CY47" s="698"/>
      <c r="CZ47" s="681">
        <v>0.3</v>
      </c>
      <c r="DA47" s="699"/>
      <c r="DB47" s="699"/>
      <c r="DC47" s="700"/>
      <c r="DD47" s="684">
        <v>5228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224</v>
      </c>
      <c r="CS48" s="679"/>
      <c r="CT48" s="679"/>
      <c r="CU48" s="679"/>
      <c r="CV48" s="679"/>
      <c r="CW48" s="679"/>
      <c r="CX48" s="679"/>
      <c r="CY48" s="680"/>
      <c r="CZ48" s="681" t="s">
        <v>231</v>
      </c>
      <c r="DA48" s="682"/>
      <c r="DB48" s="682"/>
      <c r="DC48" s="683"/>
      <c r="DD48" s="684" t="s">
        <v>224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10500281</v>
      </c>
      <c r="CS49" s="663"/>
      <c r="CT49" s="663"/>
      <c r="CU49" s="663"/>
      <c r="CV49" s="663"/>
      <c r="CW49" s="663"/>
      <c r="CX49" s="663"/>
      <c r="CY49" s="664"/>
      <c r="CZ49" s="665">
        <v>100</v>
      </c>
      <c r="DA49" s="666"/>
      <c r="DB49" s="666"/>
      <c r="DC49" s="667"/>
      <c r="DD49" s="668">
        <v>7280230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v/DKl6kHOoLHlzohYgdGWH2nPjSNmmClKj+pGtOXKmHZPseXWCwW4TVpaFbGMEEA+ktIgKcJXD3PxUnvKvHAA==" saltValue="i+qKI7O7FiYiMqmtSw47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10689</v>
      </c>
      <c r="R7" s="1198"/>
      <c r="S7" s="1198"/>
      <c r="T7" s="1198"/>
      <c r="U7" s="1198"/>
      <c r="V7" s="1198">
        <v>10500</v>
      </c>
      <c r="W7" s="1198"/>
      <c r="X7" s="1198"/>
      <c r="Y7" s="1198"/>
      <c r="Z7" s="1198"/>
      <c r="AA7" s="1198">
        <v>188</v>
      </c>
      <c r="AB7" s="1198"/>
      <c r="AC7" s="1198"/>
      <c r="AD7" s="1198"/>
      <c r="AE7" s="1199"/>
      <c r="AF7" s="1200">
        <v>171</v>
      </c>
      <c r="AG7" s="1201"/>
      <c r="AH7" s="1201"/>
      <c r="AI7" s="1201"/>
      <c r="AJ7" s="1202"/>
      <c r="AK7" s="1184">
        <v>0</v>
      </c>
      <c r="AL7" s="1185"/>
      <c r="AM7" s="1185"/>
      <c r="AN7" s="1185"/>
      <c r="AO7" s="1185"/>
      <c r="AP7" s="1185">
        <v>10222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-5</v>
      </c>
      <c r="CI7" s="1182"/>
      <c r="CJ7" s="1182"/>
      <c r="CK7" s="1182"/>
      <c r="CL7" s="1183"/>
      <c r="CM7" s="1181">
        <v>67</v>
      </c>
      <c r="CN7" s="1182"/>
      <c r="CO7" s="1182"/>
      <c r="CP7" s="1182"/>
      <c r="CQ7" s="1183"/>
      <c r="CR7" s="1181">
        <v>64</v>
      </c>
      <c r="CS7" s="1182"/>
      <c r="CT7" s="1182"/>
      <c r="CU7" s="1182"/>
      <c r="CV7" s="1183"/>
      <c r="CW7" s="1181" t="s">
        <v>510</v>
      </c>
      <c r="CX7" s="1182"/>
      <c r="CY7" s="1182"/>
      <c r="CZ7" s="1182"/>
      <c r="DA7" s="1183"/>
      <c r="DB7" s="1181" t="s">
        <v>510</v>
      </c>
      <c r="DC7" s="1182"/>
      <c r="DD7" s="1182"/>
      <c r="DE7" s="1182"/>
      <c r="DF7" s="1183"/>
      <c r="DG7" s="1181" t="s">
        <v>510</v>
      </c>
      <c r="DH7" s="1182"/>
      <c r="DI7" s="1182"/>
      <c r="DJ7" s="1182"/>
      <c r="DK7" s="1183"/>
      <c r="DL7" s="1181" t="s">
        <v>510</v>
      </c>
      <c r="DM7" s="1182"/>
      <c r="DN7" s="1182"/>
      <c r="DO7" s="1182"/>
      <c r="DP7" s="1183"/>
      <c r="DQ7" s="1181" t="s">
        <v>510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1</v>
      </c>
      <c r="CI8" s="1083"/>
      <c r="CJ8" s="1083"/>
      <c r="CK8" s="1083"/>
      <c r="CL8" s="1084"/>
      <c r="CM8" s="1082">
        <v>37</v>
      </c>
      <c r="CN8" s="1083"/>
      <c r="CO8" s="1083"/>
      <c r="CP8" s="1083"/>
      <c r="CQ8" s="1084"/>
      <c r="CR8" s="1082">
        <v>5</v>
      </c>
      <c r="CS8" s="1083"/>
      <c r="CT8" s="1083"/>
      <c r="CU8" s="1083"/>
      <c r="CV8" s="1084"/>
      <c r="CW8" s="1082" t="s">
        <v>510</v>
      </c>
      <c r="CX8" s="1083"/>
      <c r="CY8" s="1083"/>
      <c r="CZ8" s="1083"/>
      <c r="DA8" s="1084"/>
      <c r="DB8" s="1082" t="s">
        <v>510</v>
      </c>
      <c r="DC8" s="1083"/>
      <c r="DD8" s="1083"/>
      <c r="DE8" s="1083"/>
      <c r="DF8" s="1084"/>
      <c r="DG8" s="1082" t="s">
        <v>510</v>
      </c>
      <c r="DH8" s="1083"/>
      <c r="DI8" s="1083"/>
      <c r="DJ8" s="1083"/>
      <c r="DK8" s="1084"/>
      <c r="DL8" s="1082" t="s">
        <v>510</v>
      </c>
      <c r="DM8" s="1083"/>
      <c r="DN8" s="1083"/>
      <c r="DO8" s="1083"/>
      <c r="DP8" s="1084"/>
      <c r="DQ8" s="1082" t="s">
        <v>510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-2</v>
      </c>
      <c r="CI9" s="1083"/>
      <c r="CJ9" s="1083"/>
      <c r="CK9" s="1083"/>
      <c r="CL9" s="1084"/>
      <c r="CM9" s="1082">
        <v>47</v>
      </c>
      <c r="CN9" s="1083"/>
      <c r="CO9" s="1083"/>
      <c r="CP9" s="1083"/>
      <c r="CQ9" s="1084"/>
      <c r="CR9" s="1082">
        <v>50</v>
      </c>
      <c r="CS9" s="1083"/>
      <c r="CT9" s="1083"/>
      <c r="CU9" s="1083"/>
      <c r="CV9" s="1084"/>
      <c r="CW9" s="1082" t="s">
        <v>510</v>
      </c>
      <c r="CX9" s="1083"/>
      <c r="CY9" s="1083"/>
      <c r="CZ9" s="1083"/>
      <c r="DA9" s="1084"/>
      <c r="DB9" s="1082" t="s">
        <v>510</v>
      </c>
      <c r="DC9" s="1083"/>
      <c r="DD9" s="1083"/>
      <c r="DE9" s="1083"/>
      <c r="DF9" s="1084"/>
      <c r="DG9" s="1082" t="s">
        <v>510</v>
      </c>
      <c r="DH9" s="1083"/>
      <c r="DI9" s="1083"/>
      <c r="DJ9" s="1083"/>
      <c r="DK9" s="1084"/>
      <c r="DL9" s="1082" t="s">
        <v>510</v>
      </c>
      <c r="DM9" s="1083"/>
      <c r="DN9" s="1083"/>
      <c r="DO9" s="1083"/>
      <c r="DP9" s="1084"/>
      <c r="DQ9" s="1082" t="s">
        <v>510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587</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24</v>
      </c>
      <c r="CN10" s="1083"/>
      <c r="CO10" s="1083"/>
      <c r="CP10" s="1083"/>
      <c r="CQ10" s="1084"/>
      <c r="CR10" s="1082">
        <v>20</v>
      </c>
      <c r="CS10" s="1083"/>
      <c r="CT10" s="1083"/>
      <c r="CU10" s="1083"/>
      <c r="CV10" s="1084"/>
      <c r="CW10" s="1082" t="s">
        <v>510</v>
      </c>
      <c r="CX10" s="1083"/>
      <c r="CY10" s="1083"/>
      <c r="CZ10" s="1083"/>
      <c r="DA10" s="1084"/>
      <c r="DB10" s="1082" t="s">
        <v>510</v>
      </c>
      <c r="DC10" s="1083"/>
      <c r="DD10" s="1083"/>
      <c r="DE10" s="1083"/>
      <c r="DF10" s="1084"/>
      <c r="DG10" s="1082" t="s">
        <v>510</v>
      </c>
      <c r="DH10" s="1083"/>
      <c r="DI10" s="1083"/>
      <c r="DJ10" s="1083"/>
      <c r="DK10" s="1084"/>
      <c r="DL10" s="1082" t="s">
        <v>510</v>
      </c>
      <c r="DM10" s="1083"/>
      <c r="DN10" s="1083"/>
      <c r="DO10" s="1083"/>
      <c r="DP10" s="1084"/>
      <c r="DQ10" s="1082" t="s">
        <v>510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f>SUM(Q7:U22)</f>
        <v>10689</v>
      </c>
      <c r="R23" s="1162"/>
      <c r="S23" s="1162"/>
      <c r="T23" s="1162"/>
      <c r="U23" s="1162"/>
      <c r="V23" s="1162">
        <f t="shared" ref="V23" si="0">SUM(V7:Z22)</f>
        <v>10500</v>
      </c>
      <c r="W23" s="1162"/>
      <c r="X23" s="1162"/>
      <c r="Y23" s="1162"/>
      <c r="Z23" s="1162"/>
      <c r="AA23" s="1162">
        <f t="shared" ref="AA23" si="1">SUM(AA7:AE22)</f>
        <v>188</v>
      </c>
      <c r="AB23" s="1162"/>
      <c r="AC23" s="1162"/>
      <c r="AD23" s="1162"/>
      <c r="AE23" s="1163"/>
      <c r="AF23" s="1164">
        <v>171</v>
      </c>
      <c r="AG23" s="1162"/>
      <c r="AH23" s="1162"/>
      <c r="AI23" s="1162"/>
      <c r="AJ23" s="1165"/>
      <c r="AK23" s="1166"/>
      <c r="AL23" s="1167"/>
      <c r="AM23" s="1167"/>
      <c r="AN23" s="1167"/>
      <c r="AO23" s="1167"/>
      <c r="AP23" s="1162">
        <f t="shared" ref="AP23" si="2">SUM(AP7:AT22)</f>
        <v>10222</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2172</v>
      </c>
      <c r="R28" s="1147"/>
      <c r="S28" s="1147"/>
      <c r="T28" s="1147"/>
      <c r="U28" s="1147"/>
      <c r="V28" s="1147">
        <v>2108</v>
      </c>
      <c r="W28" s="1147"/>
      <c r="X28" s="1147"/>
      <c r="Y28" s="1147"/>
      <c r="Z28" s="1147"/>
      <c r="AA28" s="1147">
        <v>63</v>
      </c>
      <c r="AB28" s="1147"/>
      <c r="AC28" s="1147"/>
      <c r="AD28" s="1147"/>
      <c r="AE28" s="1148"/>
      <c r="AF28" s="1149">
        <v>63</v>
      </c>
      <c r="AG28" s="1147"/>
      <c r="AH28" s="1147"/>
      <c r="AI28" s="1147"/>
      <c r="AJ28" s="1150"/>
      <c r="AK28" s="1151">
        <v>208</v>
      </c>
      <c r="AL28" s="1139"/>
      <c r="AM28" s="1139"/>
      <c r="AN28" s="1139"/>
      <c r="AO28" s="1139"/>
      <c r="AP28" s="1139" t="s">
        <v>510</v>
      </c>
      <c r="AQ28" s="1139"/>
      <c r="AR28" s="1139"/>
      <c r="AS28" s="1139"/>
      <c r="AT28" s="1139"/>
      <c r="AU28" s="1139" t="s">
        <v>510</v>
      </c>
      <c r="AV28" s="1139"/>
      <c r="AW28" s="1139"/>
      <c r="AX28" s="1139"/>
      <c r="AY28" s="1139"/>
      <c r="AZ28" s="1140" t="s">
        <v>510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223</v>
      </c>
      <c r="R29" s="1137"/>
      <c r="S29" s="1137"/>
      <c r="T29" s="1137"/>
      <c r="U29" s="1137"/>
      <c r="V29" s="1137">
        <v>222</v>
      </c>
      <c r="W29" s="1137"/>
      <c r="X29" s="1137"/>
      <c r="Y29" s="1137"/>
      <c r="Z29" s="1137"/>
      <c r="AA29" s="1137">
        <v>1</v>
      </c>
      <c r="AB29" s="1137"/>
      <c r="AC29" s="1137"/>
      <c r="AD29" s="1137"/>
      <c r="AE29" s="1138"/>
      <c r="AF29" s="1112">
        <v>1</v>
      </c>
      <c r="AG29" s="1113"/>
      <c r="AH29" s="1113"/>
      <c r="AI29" s="1113"/>
      <c r="AJ29" s="1114"/>
      <c r="AK29" s="1073">
        <v>92</v>
      </c>
      <c r="AL29" s="1064"/>
      <c r="AM29" s="1064"/>
      <c r="AN29" s="1064"/>
      <c r="AO29" s="1064"/>
      <c r="AP29" s="1064" t="s">
        <v>510</v>
      </c>
      <c r="AQ29" s="1064"/>
      <c r="AR29" s="1064"/>
      <c r="AS29" s="1064"/>
      <c r="AT29" s="1064"/>
      <c r="AU29" s="1064" t="s">
        <v>510</v>
      </c>
      <c r="AV29" s="1064"/>
      <c r="AW29" s="1064"/>
      <c r="AX29" s="1064"/>
      <c r="AY29" s="1064"/>
      <c r="AZ29" s="1135" t="s">
        <v>510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2900</v>
      </c>
      <c r="R30" s="1137"/>
      <c r="S30" s="1137"/>
      <c r="T30" s="1137"/>
      <c r="U30" s="1137"/>
      <c r="V30" s="1137">
        <v>2884</v>
      </c>
      <c r="W30" s="1137"/>
      <c r="X30" s="1137"/>
      <c r="Y30" s="1137"/>
      <c r="Z30" s="1137"/>
      <c r="AA30" s="1137">
        <v>17</v>
      </c>
      <c r="AB30" s="1137"/>
      <c r="AC30" s="1137"/>
      <c r="AD30" s="1137"/>
      <c r="AE30" s="1138"/>
      <c r="AF30" s="1112">
        <v>17</v>
      </c>
      <c r="AG30" s="1113"/>
      <c r="AH30" s="1113"/>
      <c r="AI30" s="1113"/>
      <c r="AJ30" s="1114"/>
      <c r="AK30" s="1073">
        <v>437</v>
      </c>
      <c r="AL30" s="1064"/>
      <c r="AM30" s="1064"/>
      <c r="AN30" s="1064"/>
      <c r="AO30" s="1064"/>
      <c r="AP30" s="1064" t="s">
        <v>510</v>
      </c>
      <c r="AQ30" s="1064"/>
      <c r="AR30" s="1064"/>
      <c r="AS30" s="1064"/>
      <c r="AT30" s="1064"/>
      <c r="AU30" s="1064" t="s">
        <v>510</v>
      </c>
      <c r="AV30" s="1064"/>
      <c r="AW30" s="1064"/>
      <c r="AX30" s="1064"/>
      <c r="AY30" s="1064"/>
      <c r="AZ30" s="1135" t="s">
        <v>510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12</v>
      </c>
      <c r="R31" s="1137"/>
      <c r="S31" s="1137"/>
      <c r="T31" s="1137"/>
      <c r="U31" s="1137"/>
      <c r="V31" s="1137">
        <v>10</v>
      </c>
      <c r="W31" s="1137"/>
      <c r="X31" s="1137"/>
      <c r="Y31" s="1137"/>
      <c r="Z31" s="1137"/>
      <c r="AA31" s="1137">
        <v>2</v>
      </c>
      <c r="AB31" s="1137"/>
      <c r="AC31" s="1137"/>
      <c r="AD31" s="1137"/>
      <c r="AE31" s="1138"/>
      <c r="AF31" s="1112">
        <v>2</v>
      </c>
      <c r="AG31" s="1113"/>
      <c r="AH31" s="1113"/>
      <c r="AI31" s="1113"/>
      <c r="AJ31" s="1114"/>
      <c r="AK31" s="1073" t="s">
        <v>510</v>
      </c>
      <c r="AL31" s="1064"/>
      <c r="AM31" s="1064"/>
      <c r="AN31" s="1064"/>
      <c r="AO31" s="1064"/>
      <c r="AP31" s="1064" t="s">
        <v>510</v>
      </c>
      <c r="AQ31" s="1064"/>
      <c r="AR31" s="1064"/>
      <c r="AS31" s="1064"/>
      <c r="AT31" s="1064"/>
      <c r="AU31" s="1064" t="s">
        <v>510</v>
      </c>
      <c r="AV31" s="1064"/>
      <c r="AW31" s="1064"/>
      <c r="AX31" s="1064"/>
      <c r="AY31" s="1064"/>
      <c r="AZ31" s="1135" t="s">
        <v>510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281</v>
      </c>
      <c r="R32" s="1137"/>
      <c r="S32" s="1137"/>
      <c r="T32" s="1137"/>
      <c r="U32" s="1137"/>
      <c r="V32" s="1137">
        <v>287</v>
      </c>
      <c r="W32" s="1137"/>
      <c r="X32" s="1137"/>
      <c r="Y32" s="1137"/>
      <c r="Z32" s="1137"/>
      <c r="AA32" s="1137">
        <v>-5</v>
      </c>
      <c r="AB32" s="1137"/>
      <c r="AC32" s="1137"/>
      <c r="AD32" s="1137"/>
      <c r="AE32" s="1138"/>
      <c r="AF32" s="1112">
        <v>111</v>
      </c>
      <c r="AG32" s="1113"/>
      <c r="AH32" s="1113"/>
      <c r="AI32" s="1113"/>
      <c r="AJ32" s="1114"/>
      <c r="AK32" s="1073">
        <v>112</v>
      </c>
      <c r="AL32" s="1064"/>
      <c r="AM32" s="1064"/>
      <c r="AN32" s="1064"/>
      <c r="AO32" s="1064"/>
      <c r="AP32" s="1064">
        <v>837</v>
      </c>
      <c r="AQ32" s="1064"/>
      <c r="AR32" s="1064"/>
      <c r="AS32" s="1064"/>
      <c r="AT32" s="1064"/>
      <c r="AU32" s="1064">
        <v>422</v>
      </c>
      <c r="AV32" s="1064"/>
      <c r="AW32" s="1064"/>
      <c r="AX32" s="1064"/>
      <c r="AY32" s="1064"/>
      <c r="AZ32" s="1135" t="s">
        <v>510</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637</v>
      </c>
      <c r="R33" s="1137"/>
      <c r="S33" s="1137"/>
      <c r="T33" s="1137"/>
      <c r="U33" s="1137"/>
      <c r="V33" s="1137">
        <v>629</v>
      </c>
      <c r="W33" s="1137"/>
      <c r="X33" s="1137"/>
      <c r="Y33" s="1137"/>
      <c r="Z33" s="1137"/>
      <c r="AA33" s="1137">
        <v>9</v>
      </c>
      <c r="AB33" s="1137"/>
      <c r="AC33" s="1137"/>
      <c r="AD33" s="1137"/>
      <c r="AE33" s="1138"/>
      <c r="AF33" s="1112">
        <v>9</v>
      </c>
      <c r="AG33" s="1113"/>
      <c r="AH33" s="1113"/>
      <c r="AI33" s="1113"/>
      <c r="AJ33" s="1114"/>
      <c r="AK33" s="1073">
        <v>341</v>
      </c>
      <c r="AL33" s="1064"/>
      <c r="AM33" s="1064"/>
      <c r="AN33" s="1064"/>
      <c r="AO33" s="1064"/>
      <c r="AP33" s="1064">
        <v>4011</v>
      </c>
      <c r="AQ33" s="1064"/>
      <c r="AR33" s="1064"/>
      <c r="AS33" s="1064"/>
      <c r="AT33" s="1064"/>
      <c r="AU33" s="1064">
        <v>3085</v>
      </c>
      <c r="AV33" s="1064"/>
      <c r="AW33" s="1064"/>
      <c r="AX33" s="1064"/>
      <c r="AY33" s="1064"/>
      <c r="AZ33" s="1135" t="s">
        <v>510</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178</v>
      </c>
      <c r="R34" s="1137"/>
      <c r="S34" s="1137"/>
      <c r="T34" s="1137"/>
      <c r="U34" s="1137"/>
      <c r="V34" s="1137">
        <v>159</v>
      </c>
      <c r="W34" s="1137"/>
      <c r="X34" s="1137"/>
      <c r="Y34" s="1137"/>
      <c r="Z34" s="1137"/>
      <c r="AA34" s="1137">
        <v>19</v>
      </c>
      <c r="AB34" s="1137"/>
      <c r="AC34" s="1137"/>
      <c r="AD34" s="1137"/>
      <c r="AE34" s="1138"/>
      <c r="AF34" s="1112">
        <v>19</v>
      </c>
      <c r="AG34" s="1113"/>
      <c r="AH34" s="1113"/>
      <c r="AI34" s="1113"/>
      <c r="AJ34" s="1114"/>
      <c r="AK34" s="1073">
        <v>110</v>
      </c>
      <c r="AL34" s="1064"/>
      <c r="AM34" s="1064"/>
      <c r="AN34" s="1064"/>
      <c r="AO34" s="1064"/>
      <c r="AP34" s="1064">
        <v>1133</v>
      </c>
      <c r="AQ34" s="1064"/>
      <c r="AR34" s="1064"/>
      <c r="AS34" s="1064"/>
      <c r="AT34" s="1064"/>
      <c r="AU34" s="1064">
        <v>1133</v>
      </c>
      <c r="AV34" s="1064"/>
      <c r="AW34" s="1064"/>
      <c r="AX34" s="1064"/>
      <c r="AY34" s="1064"/>
      <c r="AZ34" s="1135" t="s">
        <v>510</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408</v>
      </c>
      <c r="C35" s="1131"/>
      <c r="D35" s="1131"/>
      <c r="E35" s="1131"/>
      <c r="F35" s="1131"/>
      <c r="G35" s="1131"/>
      <c r="H35" s="1131"/>
      <c r="I35" s="1131"/>
      <c r="J35" s="1131"/>
      <c r="K35" s="1131"/>
      <c r="L35" s="1131"/>
      <c r="M35" s="1131"/>
      <c r="N35" s="1131"/>
      <c r="O35" s="1131"/>
      <c r="P35" s="1132"/>
      <c r="Q35" s="1136">
        <v>29</v>
      </c>
      <c r="R35" s="1137"/>
      <c r="S35" s="1137"/>
      <c r="T35" s="1137"/>
      <c r="U35" s="1137"/>
      <c r="V35" s="1137">
        <v>27</v>
      </c>
      <c r="W35" s="1137"/>
      <c r="X35" s="1137"/>
      <c r="Y35" s="1137"/>
      <c r="Z35" s="1137"/>
      <c r="AA35" s="1137">
        <v>2</v>
      </c>
      <c r="AB35" s="1137"/>
      <c r="AC35" s="1137"/>
      <c r="AD35" s="1137"/>
      <c r="AE35" s="1138"/>
      <c r="AF35" s="1112">
        <v>2</v>
      </c>
      <c r="AG35" s="1113"/>
      <c r="AH35" s="1113"/>
      <c r="AI35" s="1113"/>
      <c r="AJ35" s="1114"/>
      <c r="AK35" s="1073">
        <v>7</v>
      </c>
      <c r="AL35" s="1064"/>
      <c r="AM35" s="1064"/>
      <c r="AN35" s="1064"/>
      <c r="AO35" s="1064"/>
      <c r="AP35" s="1064" t="s">
        <v>510</v>
      </c>
      <c r="AQ35" s="1064"/>
      <c r="AR35" s="1064"/>
      <c r="AS35" s="1064"/>
      <c r="AT35" s="1064"/>
      <c r="AU35" s="1064" t="s">
        <v>510</v>
      </c>
      <c r="AV35" s="1064"/>
      <c r="AW35" s="1064"/>
      <c r="AX35" s="1064"/>
      <c r="AY35" s="1064"/>
      <c r="AZ35" s="1135" t="s">
        <v>510</v>
      </c>
      <c r="BA35" s="1135"/>
      <c r="BB35" s="1135"/>
      <c r="BC35" s="1135"/>
      <c r="BD35" s="1135"/>
      <c r="BE35" s="1125" t="s">
        <v>405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222</v>
      </c>
      <c r="AG63" s="1052"/>
      <c r="AH63" s="1052"/>
      <c r="AI63" s="1052"/>
      <c r="AJ63" s="1123"/>
      <c r="AK63" s="1124"/>
      <c r="AL63" s="1056"/>
      <c r="AM63" s="1056"/>
      <c r="AN63" s="1056"/>
      <c r="AO63" s="1056"/>
      <c r="AP63" s="1052">
        <f>AP32+AP33+AP34</f>
        <v>5981</v>
      </c>
      <c r="AQ63" s="1052"/>
      <c r="AR63" s="1052"/>
      <c r="AS63" s="1052"/>
      <c r="AT63" s="1052"/>
      <c r="AU63" s="1052">
        <f>AU32+AU33+AU34</f>
        <v>4640</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393</v>
      </c>
      <c r="AG66" s="1101"/>
      <c r="AH66" s="1101"/>
      <c r="AI66" s="1101"/>
      <c r="AJ66" s="1102"/>
      <c r="AK66" s="1094" t="s">
        <v>394</v>
      </c>
      <c r="AL66" s="1089"/>
      <c r="AM66" s="1089"/>
      <c r="AN66" s="1089"/>
      <c r="AO66" s="1090"/>
      <c r="AP66" s="1094" t="s">
        <v>395</v>
      </c>
      <c r="AQ66" s="1095"/>
      <c r="AR66" s="1095"/>
      <c r="AS66" s="1095"/>
      <c r="AT66" s="1096"/>
      <c r="AU66" s="1094" t="s">
        <v>417</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8789</v>
      </c>
      <c r="R68" s="1075"/>
      <c r="S68" s="1075"/>
      <c r="T68" s="1075"/>
      <c r="U68" s="1075"/>
      <c r="V68" s="1075">
        <v>8666</v>
      </c>
      <c r="W68" s="1075"/>
      <c r="X68" s="1075"/>
      <c r="Y68" s="1075"/>
      <c r="Z68" s="1075"/>
      <c r="AA68" s="1075">
        <v>124</v>
      </c>
      <c r="AB68" s="1075"/>
      <c r="AC68" s="1075"/>
      <c r="AD68" s="1075"/>
      <c r="AE68" s="1075"/>
      <c r="AF68" s="1075">
        <v>124</v>
      </c>
      <c r="AG68" s="1075"/>
      <c r="AH68" s="1075"/>
      <c r="AI68" s="1075"/>
      <c r="AJ68" s="1075"/>
      <c r="AK68" s="1075">
        <v>338</v>
      </c>
      <c r="AL68" s="1075"/>
      <c r="AM68" s="1075"/>
      <c r="AN68" s="1075"/>
      <c r="AO68" s="1075"/>
      <c r="AP68" s="1075" t="s">
        <v>510</v>
      </c>
      <c r="AQ68" s="1075"/>
      <c r="AR68" s="1075"/>
      <c r="AS68" s="1075"/>
      <c r="AT68" s="1075"/>
      <c r="AU68" s="1075" t="s">
        <v>510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107</v>
      </c>
      <c r="R69" s="1064"/>
      <c r="S69" s="1064"/>
      <c r="T69" s="1064"/>
      <c r="U69" s="1064"/>
      <c r="V69" s="1064">
        <v>88</v>
      </c>
      <c r="W69" s="1064"/>
      <c r="X69" s="1064"/>
      <c r="Y69" s="1064"/>
      <c r="Z69" s="1064"/>
      <c r="AA69" s="1064">
        <v>19</v>
      </c>
      <c r="AB69" s="1064"/>
      <c r="AC69" s="1064"/>
      <c r="AD69" s="1064"/>
      <c r="AE69" s="1064"/>
      <c r="AF69" s="1064">
        <v>19</v>
      </c>
      <c r="AG69" s="1064"/>
      <c r="AH69" s="1064"/>
      <c r="AI69" s="1064"/>
      <c r="AJ69" s="1064"/>
      <c r="AK69" s="1064" t="s">
        <v>510</v>
      </c>
      <c r="AL69" s="1064"/>
      <c r="AM69" s="1064"/>
      <c r="AN69" s="1064"/>
      <c r="AO69" s="1064"/>
      <c r="AP69" s="1064" t="s">
        <v>510</v>
      </c>
      <c r="AQ69" s="1064"/>
      <c r="AR69" s="1064"/>
      <c r="AS69" s="1064"/>
      <c r="AT69" s="1064"/>
      <c r="AU69" s="1064" t="s">
        <v>510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165</v>
      </c>
      <c r="R70" s="1064"/>
      <c r="S70" s="1064"/>
      <c r="T70" s="1064"/>
      <c r="U70" s="1064"/>
      <c r="V70" s="1064">
        <v>144</v>
      </c>
      <c r="W70" s="1064"/>
      <c r="X70" s="1064"/>
      <c r="Y70" s="1064"/>
      <c r="Z70" s="1064"/>
      <c r="AA70" s="1064">
        <v>22</v>
      </c>
      <c r="AB70" s="1064"/>
      <c r="AC70" s="1064"/>
      <c r="AD70" s="1064"/>
      <c r="AE70" s="1064"/>
      <c r="AF70" s="1064">
        <v>22</v>
      </c>
      <c r="AG70" s="1064"/>
      <c r="AH70" s="1064"/>
      <c r="AI70" s="1064"/>
      <c r="AJ70" s="1064"/>
      <c r="AK70" s="1064">
        <v>35</v>
      </c>
      <c r="AL70" s="1064"/>
      <c r="AM70" s="1064"/>
      <c r="AN70" s="1064"/>
      <c r="AO70" s="1064"/>
      <c r="AP70" s="1064" t="s">
        <v>510</v>
      </c>
      <c r="AQ70" s="1064"/>
      <c r="AR70" s="1064"/>
      <c r="AS70" s="1064"/>
      <c r="AT70" s="1064"/>
      <c r="AU70" s="1064" t="s">
        <v>510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540</v>
      </c>
      <c r="R71" s="1064"/>
      <c r="S71" s="1064"/>
      <c r="T71" s="1064"/>
      <c r="U71" s="1064"/>
      <c r="V71" s="1064">
        <v>483</v>
      </c>
      <c r="W71" s="1064"/>
      <c r="X71" s="1064"/>
      <c r="Y71" s="1064"/>
      <c r="Z71" s="1064"/>
      <c r="AA71" s="1064">
        <v>57</v>
      </c>
      <c r="AB71" s="1064"/>
      <c r="AC71" s="1064"/>
      <c r="AD71" s="1064"/>
      <c r="AE71" s="1064"/>
      <c r="AF71" s="1064">
        <v>57</v>
      </c>
      <c r="AG71" s="1064"/>
      <c r="AH71" s="1064"/>
      <c r="AI71" s="1064"/>
      <c r="AJ71" s="1064"/>
      <c r="AK71" s="1064" t="s">
        <v>510</v>
      </c>
      <c r="AL71" s="1064"/>
      <c r="AM71" s="1064"/>
      <c r="AN71" s="1064"/>
      <c r="AO71" s="1064"/>
      <c r="AP71" s="1064" t="s">
        <v>510</v>
      </c>
      <c r="AQ71" s="1064"/>
      <c r="AR71" s="1064"/>
      <c r="AS71" s="1064"/>
      <c r="AT71" s="1064"/>
      <c r="AU71" s="1064" t="s">
        <v>510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152923</v>
      </c>
      <c r="R72" s="1064"/>
      <c r="S72" s="1064"/>
      <c r="T72" s="1064"/>
      <c r="U72" s="1064"/>
      <c r="V72" s="1064">
        <v>149406</v>
      </c>
      <c r="W72" s="1064"/>
      <c r="X72" s="1064"/>
      <c r="Y72" s="1064"/>
      <c r="Z72" s="1064"/>
      <c r="AA72" s="1064">
        <v>3517</v>
      </c>
      <c r="AB72" s="1064"/>
      <c r="AC72" s="1064"/>
      <c r="AD72" s="1064"/>
      <c r="AE72" s="1064"/>
      <c r="AF72" s="1064">
        <v>3517</v>
      </c>
      <c r="AG72" s="1064"/>
      <c r="AH72" s="1064"/>
      <c r="AI72" s="1064"/>
      <c r="AJ72" s="1064"/>
      <c r="AK72" s="1064">
        <v>1563</v>
      </c>
      <c r="AL72" s="1064"/>
      <c r="AM72" s="1064"/>
      <c r="AN72" s="1064"/>
      <c r="AO72" s="1064"/>
      <c r="AP72" s="1064" t="s">
        <v>510</v>
      </c>
      <c r="AQ72" s="1064"/>
      <c r="AR72" s="1064"/>
      <c r="AS72" s="1064"/>
      <c r="AT72" s="1064"/>
      <c r="AU72" s="1064" t="s">
        <v>510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731</v>
      </c>
      <c r="R73" s="1064"/>
      <c r="S73" s="1064"/>
      <c r="T73" s="1064"/>
      <c r="U73" s="1064"/>
      <c r="V73" s="1064">
        <v>717</v>
      </c>
      <c r="W73" s="1064"/>
      <c r="X73" s="1064"/>
      <c r="Y73" s="1064"/>
      <c r="Z73" s="1064"/>
      <c r="AA73" s="1064">
        <v>14</v>
      </c>
      <c r="AB73" s="1064"/>
      <c r="AC73" s="1064"/>
      <c r="AD73" s="1064"/>
      <c r="AE73" s="1064"/>
      <c r="AF73" s="1064">
        <v>14</v>
      </c>
      <c r="AG73" s="1064"/>
      <c r="AH73" s="1064"/>
      <c r="AI73" s="1064"/>
      <c r="AJ73" s="1064"/>
      <c r="AK73" s="1064" t="s">
        <v>510</v>
      </c>
      <c r="AL73" s="1064"/>
      <c r="AM73" s="1064"/>
      <c r="AN73" s="1064"/>
      <c r="AO73" s="1064"/>
      <c r="AP73" s="1064" t="s">
        <v>510</v>
      </c>
      <c r="AQ73" s="1064"/>
      <c r="AR73" s="1064"/>
      <c r="AS73" s="1064"/>
      <c r="AT73" s="1064"/>
      <c r="AU73" s="1064" t="s">
        <v>510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3434</v>
      </c>
      <c r="R74" s="1064"/>
      <c r="S74" s="1064"/>
      <c r="T74" s="1064"/>
      <c r="U74" s="1064"/>
      <c r="V74" s="1064">
        <v>3323</v>
      </c>
      <c r="W74" s="1064"/>
      <c r="X74" s="1064"/>
      <c r="Y74" s="1064"/>
      <c r="Z74" s="1064"/>
      <c r="AA74" s="1064">
        <v>111</v>
      </c>
      <c r="AB74" s="1064"/>
      <c r="AC74" s="1064"/>
      <c r="AD74" s="1064"/>
      <c r="AE74" s="1064"/>
      <c r="AF74" s="1064">
        <v>109</v>
      </c>
      <c r="AG74" s="1064"/>
      <c r="AH74" s="1064"/>
      <c r="AI74" s="1064"/>
      <c r="AJ74" s="1064"/>
      <c r="AK74" s="1064" t="s">
        <v>510</v>
      </c>
      <c r="AL74" s="1064"/>
      <c r="AM74" s="1064"/>
      <c r="AN74" s="1064"/>
      <c r="AO74" s="1064"/>
      <c r="AP74" s="1064">
        <v>12</v>
      </c>
      <c r="AQ74" s="1064"/>
      <c r="AR74" s="1064"/>
      <c r="AS74" s="1064"/>
      <c r="AT74" s="1064"/>
      <c r="AU74" s="1064">
        <v>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580</v>
      </c>
      <c r="C75" s="1068"/>
      <c r="D75" s="1068"/>
      <c r="E75" s="1068"/>
      <c r="F75" s="1068"/>
      <c r="G75" s="1068"/>
      <c r="H75" s="1068"/>
      <c r="I75" s="1068"/>
      <c r="J75" s="1068"/>
      <c r="K75" s="1068"/>
      <c r="L75" s="1068"/>
      <c r="M75" s="1068"/>
      <c r="N75" s="1068"/>
      <c r="O75" s="1068"/>
      <c r="P75" s="1069"/>
      <c r="Q75" s="1071">
        <v>720</v>
      </c>
      <c r="R75" s="1072"/>
      <c r="S75" s="1072"/>
      <c r="T75" s="1072"/>
      <c r="U75" s="1073"/>
      <c r="V75" s="1074">
        <v>652</v>
      </c>
      <c r="W75" s="1072"/>
      <c r="X75" s="1072"/>
      <c r="Y75" s="1072"/>
      <c r="Z75" s="1073"/>
      <c r="AA75" s="1074">
        <v>68</v>
      </c>
      <c r="AB75" s="1072"/>
      <c r="AC75" s="1072"/>
      <c r="AD75" s="1072"/>
      <c r="AE75" s="1073"/>
      <c r="AF75" s="1074">
        <v>68</v>
      </c>
      <c r="AG75" s="1072"/>
      <c r="AH75" s="1072"/>
      <c r="AI75" s="1072"/>
      <c r="AJ75" s="1073"/>
      <c r="AK75" s="1074">
        <v>27</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583</v>
      </c>
      <c r="C76" s="1068"/>
      <c r="D76" s="1068"/>
      <c r="E76" s="1068"/>
      <c r="F76" s="1068"/>
      <c r="G76" s="1068"/>
      <c r="H76" s="1068"/>
      <c r="I76" s="1068"/>
      <c r="J76" s="1068"/>
      <c r="K76" s="1068"/>
      <c r="L76" s="1068"/>
      <c r="M76" s="1068"/>
      <c r="N76" s="1068"/>
      <c r="O76" s="1068"/>
      <c r="P76" s="1069"/>
      <c r="Q76" s="1071">
        <v>2</v>
      </c>
      <c r="R76" s="1072"/>
      <c r="S76" s="1072"/>
      <c r="T76" s="1072"/>
      <c r="U76" s="1073"/>
      <c r="V76" s="1074">
        <v>1</v>
      </c>
      <c r="W76" s="1072"/>
      <c r="X76" s="1072"/>
      <c r="Y76" s="1072"/>
      <c r="Z76" s="1073"/>
      <c r="AA76" s="1074">
        <v>1</v>
      </c>
      <c r="AB76" s="1072"/>
      <c r="AC76" s="1072"/>
      <c r="AD76" s="1072"/>
      <c r="AE76" s="1073"/>
      <c r="AF76" s="1074">
        <v>1</v>
      </c>
      <c r="AG76" s="1072"/>
      <c r="AH76" s="1072"/>
      <c r="AI76" s="1072"/>
      <c r="AJ76" s="1073"/>
      <c r="AK76" s="1074" t="s">
        <v>510</v>
      </c>
      <c r="AL76" s="1072"/>
      <c r="AM76" s="1072"/>
      <c r="AN76" s="1072"/>
      <c r="AO76" s="1073"/>
      <c r="AP76" s="1074" t="s">
        <v>510</v>
      </c>
      <c r="AQ76" s="1072"/>
      <c r="AR76" s="1072"/>
      <c r="AS76" s="1072"/>
      <c r="AT76" s="1073"/>
      <c r="AU76" s="1074" t="s">
        <v>510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581</v>
      </c>
      <c r="C77" s="1068"/>
      <c r="D77" s="1068"/>
      <c r="E77" s="1068"/>
      <c r="F77" s="1068"/>
      <c r="G77" s="1068"/>
      <c r="H77" s="1068"/>
      <c r="I77" s="1068"/>
      <c r="J77" s="1068"/>
      <c r="K77" s="1068"/>
      <c r="L77" s="1068"/>
      <c r="M77" s="1068"/>
      <c r="N77" s="1068"/>
      <c r="O77" s="1068"/>
      <c r="P77" s="1069"/>
      <c r="Q77" s="1071">
        <v>274</v>
      </c>
      <c r="R77" s="1072"/>
      <c r="S77" s="1072"/>
      <c r="T77" s="1072"/>
      <c r="U77" s="1073"/>
      <c r="V77" s="1074">
        <v>181</v>
      </c>
      <c r="W77" s="1072"/>
      <c r="X77" s="1072"/>
      <c r="Y77" s="1072"/>
      <c r="Z77" s="1073"/>
      <c r="AA77" s="1074">
        <v>94</v>
      </c>
      <c r="AB77" s="1072"/>
      <c r="AC77" s="1072"/>
      <c r="AD77" s="1072"/>
      <c r="AE77" s="1073"/>
      <c r="AF77" s="1074">
        <v>94</v>
      </c>
      <c r="AG77" s="1072"/>
      <c r="AH77" s="1072"/>
      <c r="AI77" s="1072"/>
      <c r="AJ77" s="1073"/>
      <c r="AK77" s="1074">
        <v>72</v>
      </c>
      <c r="AL77" s="1072"/>
      <c r="AM77" s="1072"/>
      <c r="AN77" s="1072"/>
      <c r="AO77" s="1073"/>
      <c r="AP77" s="1074" t="s">
        <v>510</v>
      </c>
      <c r="AQ77" s="1072"/>
      <c r="AR77" s="1072"/>
      <c r="AS77" s="1072"/>
      <c r="AT77" s="1073"/>
      <c r="AU77" s="1074" t="s">
        <v>510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582</v>
      </c>
      <c r="C78" s="1068"/>
      <c r="D78" s="1068"/>
      <c r="E78" s="1068"/>
      <c r="F78" s="1068"/>
      <c r="G78" s="1068"/>
      <c r="H78" s="1068"/>
      <c r="I78" s="1068"/>
      <c r="J78" s="1068"/>
      <c r="K78" s="1068"/>
      <c r="L78" s="1068"/>
      <c r="M78" s="1068"/>
      <c r="N78" s="1068"/>
      <c r="O78" s="1068"/>
      <c r="P78" s="1069"/>
      <c r="Q78" s="1070">
        <v>74</v>
      </c>
      <c r="R78" s="1064"/>
      <c r="S78" s="1064"/>
      <c r="T78" s="1064"/>
      <c r="U78" s="1064"/>
      <c r="V78" s="1064">
        <v>74</v>
      </c>
      <c r="W78" s="1064"/>
      <c r="X78" s="1064"/>
      <c r="Y78" s="1064"/>
      <c r="Z78" s="1064"/>
      <c r="AA78" s="1064" t="s">
        <v>510</v>
      </c>
      <c r="AB78" s="1064"/>
      <c r="AC78" s="1064"/>
      <c r="AD78" s="1064"/>
      <c r="AE78" s="1064"/>
      <c r="AF78" s="1064" t="s">
        <v>510</v>
      </c>
      <c r="AG78" s="1064"/>
      <c r="AH78" s="1064"/>
      <c r="AI78" s="1064"/>
      <c r="AJ78" s="1064"/>
      <c r="AK78" s="1064" t="s">
        <v>510</v>
      </c>
      <c r="AL78" s="1064"/>
      <c r="AM78" s="1064"/>
      <c r="AN78" s="1064"/>
      <c r="AO78" s="1064"/>
      <c r="AP78" s="1064" t="s">
        <v>510</v>
      </c>
      <c r="AQ78" s="1064"/>
      <c r="AR78" s="1064"/>
      <c r="AS78" s="1064"/>
      <c r="AT78" s="1064"/>
      <c r="AU78" s="1064" t="s">
        <v>510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ROUND(4025112/1000,0)</f>
        <v>4025</v>
      </c>
      <c r="AG88" s="1052"/>
      <c r="AH88" s="1052"/>
      <c r="AI88" s="1052"/>
      <c r="AJ88" s="1052"/>
      <c r="AK88" s="1056"/>
      <c r="AL88" s="1056"/>
      <c r="AM88" s="1056"/>
      <c r="AN88" s="1056"/>
      <c r="AO88" s="1056"/>
      <c r="AP88" s="1052">
        <f t="shared" ref="AP88" si="3">SUM(AP68:AT87)</f>
        <v>12</v>
      </c>
      <c r="AQ88" s="1052"/>
      <c r="AR88" s="1052"/>
      <c r="AS88" s="1052"/>
      <c r="AT88" s="1052"/>
      <c r="AU88" s="1052">
        <f t="shared" ref="AU88" si="4">SUM(AU68:AY87)</f>
        <v>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139</v>
      </c>
      <c r="CS102" s="1044"/>
      <c r="CT102" s="1044"/>
      <c r="CU102" s="1044"/>
      <c r="CV102" s="1045"/>
      <c r="CW102" s="1043" t="s">
        <v>510</v>
      </c>
      <c r="CX102" s="1044"/>
      <c r="CY102" s="1044"/>
      <c r="CZ102" s="1044"/>
      <c r="DA102" s="1045"/>
      <c r="DB102" s="1043" t="s">
        <v>510</v>
      </c>
      <c r="DC102" s="1044"/>
      <c r="DD102" s="1044"/>
      <c r="DE102" s="1044"/>
      <c r="DF102" s="1045"/>
      <c r="DG102" s="1043" t="s">
        <v>510</v>
      </c>
      <c r="DH102" s="1044"/>
      <c r="DI102" s="1044"/>
      <c r="DJ102" s="1044"/>
      <c r="DK102" s="1045"/>
      <c r="DL102" s="1043" t="s">
        <v>510</v>
      </c>
      <c r="DM102" s="1044"/>
      <c r="DN102" s="1044"/>
      <c r="DO102" s="1044"/>
      <c r="DP102" s="1045"/>
      <c r="DQ102" s="1043" t="s">
        <v>510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304</v>
      </c>
      <c r="AG109" s="987"/>
      <c r="AH109" s="987"/>
      <c r="AI109" s="987"/>
      <c r="AJ109" s="988"/>
      <c r="AK109" s="989" t="s">
        <v>303</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304</v>
      </c>
      <c r="BW109" s="987"/>
      <c r="BX109" s="987"/>
      <c r="BY109" s="987"/>
      <c r="BZ109" s="988"/>
      <c r="CA109" s="989" t="s">
        <v>303</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304</v>
      </c>
      <c r="DM109" s="987"/>
      <c r="DN109" s="987"/>
      <c r="DO109" s="987"/>
      <c r="DP109" s="988"/>
      <c r="DQ109" s="989" t="s">
        <v>303</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1137270</v>
      </c>
      <c r="AB110" s="980"/>
      <c r="AC110" s="980"/>
      <c r="AD110" s="980"/>
      <c r="AE110" s="981"/>
      <c r="AF110" s="982">
        <v>1141481</v>
      </c>
      <c r="AG110" s="980"/>
      <c r="AH110" s="980"/>
      <c r="AI110" s="980"/>
      <c r="AJ110" s="981"/>
      <c r="AK110" s="982">
        <v>1069736</v>
      </c>
      <c r="AL110" s="980"/>
      <c r="AM110" s="980"/>
      <c r="AN110" s="980"/>
      <c r="AO110" s="981"/>
      <c r="AP110" s="983">
        <v>19.100000000000001</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10318678</v>
      </c>
      <c r="BR110" s="927"/>
      <c r="BS110" s="927"/>
      <c r="BT110" s="927"/>
      <c r="BU110" s="927"/>
      <c r="BV110" s="927">
        <v>9971221</v>
      </c>
      <c r="BW110" s="927"/>
      <c r="BX110" s="927"/>
      <c r="BY110" s="927"/>
      <c r="BZ110" s="927"/>
      <c r="CA110" s="927">
        <v>10222329</v>
      </c>
      <c r="CB110" s="927"/>
      <c r="CC110" s="927"/>
      <c r="CD110" s="927"/>
      <c r="CE110" s="927"/>
      <c r="CF110" s="951">
        <v>182.7</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434</v>
      </c>
      <c r="DM110" s="927"/>
      <c r="DN110" s="927"/>
      <c r="DO110" s="927"/>
      <c r="DP110" s="927"/>
      <c r="DQ110" s="927" t="s">
        <v>387</v>
      </c>
      <c r="DR110" s="927"/>
      <c r="DS110" s="927"/>
      <c r="DT110" s="927"/>
      <c r="DU110" s="927"/>
      <c r="DV110" s="928" t="s">
        <v>387</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434</v>
      </c>
      <c r="AL111" s="1008"/>
      <c r="AM111" s="1008"/>
      <c r="AN111" s="1008"/>
      <c r="AO111" s="1009"/>
      <c r="AP111" s="1011" t="s">
        <v>434</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19840</v>
      </c>
      <c r="BR111" s="899"/>
      <c r="BS111" s="899"/>
      <c r="BT111" s="899"/>
      <c r="BU111" s="899"/>
      <c r="BV111" s="899">
        <v>10958</v>
      </c>
      <c r="BW111" s="899"/>
      <c r="BX111" s="899"/>
      <c r="BY111" s="899"/>
      <c r="BZ111" s="899"/>
      <c r="CA111" s="899">
        <v>6429</v>
      </c>
      <c r="CB111" s="899"/>
      <c r="CC111" s="899"/>
      <c r="CD111" s="899"/>
      <c r="CE111" s="899"/>
      <c r="CF111" s="960">
        <v>0.1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224</v>
      </c>
      <c r="DH111" s="899"/>
      <c r="DI111" s="899"/>
      <c r="DJ111" s="899"/>
      <c r="DK111" s="899"/>
      <c r="DL111" s="899" t="s">
        <v>224</v>
      </c>
      <c r="DM111" s="899"/>
      <c r="DN111" s="899"/>
      <c r="DO111" s="899"/>
      <c r="DP111" s="899"/>
      <c r="DQ111" s="899" t="s">
        <v>224</v>
      </c>
      <c r="DR111" s="899"/>
      <c r="DS111" s="899"/>
      <c r="DT111" s="899"/>
      <c r="DU111" s="899"/>
      <c r="DV111" s="876" t="s">
        <v>434</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224</v>
      </c>
      <c r="AB112" s="862"/>
      <c r="AC112" s="862"/>
      <c r="AD112" s="862"/>
      <c r="AE112" s="863"/>
      <c r="AF112" s="864" t="s">
        <v>224</v>
      </c>
      <c r="AG112" s="862"/>
      <c r="AH112" s="862"/>
      <c r="AI112" s="862"/>
      <c r="AJ112" s="863"/>
      <c r="AK112" s="864" t="s">
        <v>224</v>
      </c>
      <c r="AL112" s="862"/>
      <c r="AM112" s="862"/>
      <c r="AN112" s="862"/>
      <c r="AO112" s="863"/>
      <c r="AP112" s="909" t="s">
        <v>434</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5271384</v>
      </c>
      <c r="BR112" s="899"/>
      <c r="BS112" s="899"/>
      <c r="BT112" s="899"/>
      <c r="BU112" s="899"/>
      <c r="BV112" s="899">
        <v>4926479</v>
      </c>
      <c r="BW112" s="899"/>
      <c r="BX112" s="899"/>
      <c r="BY112" s="899"/>
      <c r="BZ112" s="899"/>
      <c r="CA112" s="899">
        <v>4639584</v>
      </c>
      <c r="CB112" s="899"/>
      <c r="CC112" s="899"/>
      <c r="CD112" s="899"/>
      <c r="CE112" s="899"/>
      <c r="CF112" s="960">
        <v>82.9</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224</v>
      </c>
      <c r="DH112" s="899"/>
      <c r="DI112" s="899"/>
      <c r="DJ112" s="899"/>
      <c r="DK112" s="899"/>
      <c r="DL112" s="899" t="s">
        <v>434</v>
      </c>
      <c r="DM112" s="899"/>
      <c r="DN112" s="899"/>
      <c r="DO112" s="899"/>
      <c r="DP112" s="899"/>
      <c r="DQ112" s="899" t="s">
        <v>224</v>
      </c>
      <c r="DR112" s="899"/>
      <c r="DS112" s="899"/>
      <c r="DT112" s="899"/>
      <c r="DU112" s="899"/>
      <c r="DV112" s="876" t="s">
        <v>224</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465179</v>
      </c>
      <c r="AB113" s="1008"/>
      <c r="AC113" s="1008"/>
      <c r="AD113" s="1008"/>
      <c r="AE113" s="1009"/>
      <c r="AF113" s="1010">
        <v>467973</v>
      </c>
      <c r="AG113" s="1008"/>
      <c r="AH113" s="1008"/>
      <c r="AI113" s="1008"/>
      <c r="AJ113" s="1009"/>
      <c r="AK113" s="1010">
        <v>475381</v>
      </c>
      <c r="AL113" s="1008"/>
      <c r="AM113" s="1008"/>
      <c r="AN113" s="1008"/>
      <c r="AO113" s="1009"/>
      <c r="AP113" s="1011">
        <v>8.5</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13434</v>
      </c>
      <c r="BR113" s="899"/>
      <c r="BS113" s="899"/>
      <c r="BT113" s="899"/>
      <c r="BU113" s="899"/>
      <c r="BV113" s="899">
        <v>8004</v>
      </c>
      <c r="BW113" s="899"/>
      <c r="BX113" s="899"/>
      <c r="BY113" s="899"/>
      <c r="BZ113" s="899"/>
      <c r="CA113" s="899">
        <v>2656</v>
      </c>
      <c r="CB113" s="899"/>
      <c r="CC113" s="899"/>
      <c r="CD113" s="899"/>
      <c r="CE113" s="899"/>
      <c r="CF113" s="960">
        <v>0</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224</v>
      </c>
      <c r="DH113" s="862"/>
      <c r="DI113" s="862"/>
      <c r="DJ113" s="862"/>
      <c r="DK113" s="863"/>
      <c r="DL113" s="864" t="s">
        <v>224</v>
      </c>
      <c r="DM113" s="862"/>
      <c r="DN113" s="862"/>
      <c r="DO113" s="862"/>
      <c r="DP113" s="863"/>
      <c r="DQ113" s="864" t="s">
        <v>224</v>
      </c>
      <c r="DR113" s="862"/>
      <c r="DS113" s="862"/>
      <c r="DT113" s="862"/>
      <c r="DU113" s="863"/>
      <c r="DV113" s="909" t="s">
        <v>434</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5444</v>
      </c>
      <c r="AB114" s="862"/>
      <c r="AC114" s="862"/>
      <c r="AD114" s="862"/>
      <c r="AE114" s="863"/>
      <c r="AF114" s="864">
        <v>5030</v>
      </c>
      <c r="AG114" s="862"/>
      <c r="AH114" s="862"/>
      <c r="AI114" s="862"/>
      <c r="AJ114" s="863"/>
      <c r="AK114" s="864">
        <v>4993</v>
      </c>
      <c r="AL114" s="862"/>
      <c r="AM114" s="862"/>
      <c r="AN114" s="862"/>
      <c r="AO114" s="863"/>
      <c r="AP114" s="909">
        <v>0.1</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1147206</v>
      </c>
      <c r="BR114" s="899"/>
      <c r="BS114" s="899"/>
      <c r="BT114" s="899"/>
      <c r="BU114" s="899"/>
      <c r="BV114" s="899">
        <v>1172497</v>
      </c>
      <c r="BW114" s="899"/>
      <c r="BX114" s="899"/>
      <c r="BY114" s="899"/>
      <c r="BZ114" s="899"/>
      <c r="CA114" s="899">
        <v>1132423</v>
      </c>
      <c r="CB114" s="899"/>
      <c r="CC114" s="899"/>
      <c r="CD114" s="899"/>
      <c r="CE114" s="899"/>
      <c r="CF114" s="960">
        <v>20.2</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434</v>
      </c>
      <c r="DH114" s="862"/>
      <c r="DI114" s="862"/>
      <c r="DJ114" s="862"/>
      <c r="DK114" s="863"/>
      <c r="DL114" s="864" t="s">
        <v>434</v>
      </c>
      <c r="DM114" s="862"/>
      <c r="DN114" s="862"/>
      <c r="DO114" s="862"/>
      <c r="DP114" s="863"/>
      <c r="DQ114" s="864" t="s">
        <v>434</v>
      </c>
      <c r="DR114" s="862"/>
      <c r="DS114" s="862"/>
      <c r="DT114" s="862"/>
      <c r="DU114" s="863"/>
      <c r="DV114" s="909" t="s">
        <v>434</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12989</v>
      </c>
      <c r="AB115" s="1008"/>
      <c r="AC115" s="1008"/>
      <c r="AD115" s="1008"/>
      <c r="AE115" s="1009"/>
      <c r="AF115" s="1010">
        <v>9848</v>
      </c>
      <c r="AG115" s="1008"/>
      <c r="AH115" s="1008"/>
      <c r="AI115" s="1008"/>
      <c r="AJ115" s="1009"/>
      <c r="AK115" s="1010">
        <v>5201</v>
      </c>
      <c r="AL115" s="1008"/>
      <c r="AM115" s="1008"/>
      <c r="AN115" s="1008"/>
      <c r="AO115" s="1009"/>
      <c r="AP115" s="1011">
        <v>0.1</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224</v>
      </c>
      <c r="BW115" s="899"/>
      <c r="BX115" s="899"/>
      <c r="BY115" s="899"/>
      <c r="BZ115" s="899"/>
      <c r="CA115" s="899" t="s">
        <v>224</v>
      </c>
      <c r="CB115" s="899"/>
      <c r="CC115" s="899"/>
      <c r="CD115" s="899"/>
      <c r="CE115" s="899"/>
      <c r="CF115" s="960" t="s">
        <v>434</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434</v>
      </c>
      <c r="DH115" s="862"/>
      <c r="DI115" s="862"/>
      <c r="DJ115" s="862"/>
      <c r="DK115" s="863"/>
      <c r="DL115" s="864" t="s">
        <v>434</v>
      </c>
      <c r="DM115" s="862"/>
      <c r="DN115" s="862"/>
      <c r="DO115" s="862"/>
      <c r="DP115" s="863"/>
      <c r="DQ115" s="864" t="s">
        <v>434</v>
      </c>
      <c r="DR115" s="862"/>
      <c r="DS115" s="862"/>
      <c r="DT115" s="862"/>
      <c r="DU115" s="863"/>
      <c r="DV115" s="909" t="s">
        <v>224</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224</v>
      </c>
      <c r="AB116" s="862"/>
      <c r="AC116" s="862"/>
      <c r="AD116" s="862"/>
      <c r="AE116" s="863"/>
      <c r="AF116" s="864" t="s">
        <v>452</v>
      </c>
      <c r="AG116" s="862"/>
      <c r="AH116" s="862"/>
      <c r="AI116" s="862"/>
      <c r="AJ116" s="863"/>
      <c r="AK116" s="864" t="s">
        <v>224</v>
      </c>
      <c r="AL116" s="862"/>
      <c r="AM116" s="862"/>
      <c r="AN116" s="862"/>
      <c r="AO116" s="863"/>
      <c r="AP116" s="909" t="s">
        <v>224</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224</v>
      </c>
      <c r="BR116" s="899"/>
      <c r="BS116" s="899"/>
      <c r="BT116" s="899"/>
      <c r="BU116" s="899"/>
      <c r="BV116" s="899" t="s">
        <v>434</v>
      </c>
      <c r="BW116" s="899"/>
      <c r="BX116" s="899"/>
      <c r="BY116" s="899"/>
      <c r="BZ116" s="899"/>
      <c r="CA116" s="899" t="s">
        <v>224</v>
      </c>
      <c r="CB116" s="899"/>
      <c r="CC116" s="899"/>
      <c r="CD116" s="899"/>
      <c r="CE116" s="899"/>
      <c r="CF116" s="960" t="s">
        <v>224</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452</v>
      </c>
      <c r="DH116" s="862"/>
      <c r="DI116" s="862"/>
      <c r="DJ116" s="862"/>
      <c r="DK116" s="863"/>
      <c r="DL116" s="864" t="s">
        <v>452</v>
      </c>
      <c r="DM116" s="862"/>
      <c r="DN116" s="862"/>
      <c r="DO116" s="862"/>
      <c r="DP116" s="863"/>
      <c r="DQ116" s="864" t="s">
        <v>224</v>
      </c>
      <c r="DR116" s="862"/>
      <c r="DS116" s="862"/>
      <c r="DT116" s="862"/>
      <c r="DU116" s="863"/>
      <c r="DV116" s="909" t="s">
        <v>224</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1620882</v>
      </c>
      <c r="AB117" s="994"/>
      <c r="AC117" s="994"/>
      <c r="AD117" s="994"/>
      <c r="AE117" s="995"/>
      <c r="AF117" s="996">
        <v>1624332</v>
      </c>
      <c r="AG117" s="994"/>
      <c r="AH117" s="994"/>
      <c r="AI117" s="994"/>
      <c r="AJ117" s="995"/>
      <c r="AK117" s="996">
        <v>1555311</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224</v>
      </c>
      <c r="BR117" s="899"/>
      <c r="BS117" s="899"/>
      <c r="BT117" s="899"/>
      <c r="BU117" s="899"/>
      <c r="BV117" s="899" t="s">
        <v>434</v>
      </c>
      <c r="BW117" s="899"/>
      <c r="BX117" s="899"/>
      <c r="BY117" s="899"/>
      <c r="BZ117" s="899"/>
      <c r="CA117" s="899" t="s">
        <v>434</v>
      </c>
      <c r="CB117" s="899"/>
      <c r="CC117" s="899"/>
      <c r="CD117" s="899"/>
      <c r="CE117" s="899"/>
      <c r="CF117" s="960" t="s">
        <v>434</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434</v>
      </c>
      <c r="DM117" s="862"/>
      <c r="DN117" s="862"/>
      <c r="DO117" s="862"/>
      <c r="DP117" s="863"/>
      <c r="DQ117" s="864" t="s">
        <v>224</v>
      </c>
      <c r="DR117" s="862"/>
      <c r="DS117" s="862"/>
      <c r="DT117" s="862"/>
      <c r="DU117" s="863"/>
      <c r="DV117" s="909" t="s">
        <v>224</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304</v>
      </c>
      <c r="AG118" s="987"/>
      <c r="AH118" s="987"/>
      <c r="AI118" s="987"/>
      <c r="AJ118" s="988"/>
      <c r="AK118" s="989" t="s">
        <v>303</v>
      </c>
      <c r="AL118" s="987"/>
      <c r="AM118" s="987"/>
      <c r="AN118" s="987"/>
      <c r="AO118" s="988"/>
      <c r="AP118" s="990" t="s">
        <v>428</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434</v>
      </c>
      <c r="BW118" s="930"/>
      <c r="BX118" s="930"/>
      <c r="BY118" s="930"/>
      <c r="BZ118" s="930"/>
      <c r="CA118" s="930" t="s">
        <v>434</v>
      </c>
      <c r="CB118" s="930"/>
      <c r="CC118" s="930"/>
      <c r="CD118" s="930"/>
      <c r="CE118" s="930"/>
      <c r="CF118" s="960" t="s">
        <v>434</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434</v>
      </c>
      <c r="DH118" s="862"/>
      <c r="DI118" s="862"/>
      <c r="DJ118" s="862"/>
      <c r="DK118" s="863"/>
      <c r="DL118" s="864" t="s">
        <v>434</v>
      </c>
      <c r="DM118" s="862"/>
      <c r="DN118" s="862"/>
      <c r="DO118" s="862"/>
      <c r="DP118" s="863"/>
      <c r="DQ118" s="864" t="s">
        <v>224</v>
      </c>
      <c r="DR118" s="862"/>
      <c r="DS118" s="862"/>
      <c r="DT118" s="862"/>
      <c r="DU118" s="863"/>
      <c r="DV118" s="909" t="s">
        <v>452</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434</v>
      </c>
      <c r="AB119" s="980"/>
      <c r="AC119" s="980"/>
      <c r="AD119" s="980"/>
      <c r="AE119" s="981"/>
      <c r="AF119" s="982" t="s">
        <v>434</v>
      </c>
      <c r="AG119" s="980"/>
      <c r="AH119" s="980"/>
      <c r="AI119" s="980"/>
      <c r="AJ119" s="981"/>
      <c r="AK119" s="982" t="s">
        <v>434</v>
      </c>
      <c r="AL119" s="980"/>
      <c r="AM119" s="980"/>
      <c r="AN119" s="980"/>
      <c r="AO119" s="981"/>
      <c r="AP119" s="983" t="s">
        <v>434</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460</v>
      </c>
      <c r="BP119" s="963"/>
      <c r="BQ119" s="967">
        <v>16770542</v>
      </c>
      <c r="BR119" s="930"/>
      <c r="BS119" s="930"/>
      <c r="BT119" s="930"/>
      <c r="BU119" s="930"/>
      <c r="BV119" s="930">
        <v>16089159</v>
      </c>
      <c r="BW119" s="930"/>
      <c r="BX119" s="930"/>
      <c r="BY119" s="930"/>
      <c r="BZ119" s="930"/>
      <c r="CA119" s="930">
        <v>16003421</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19840</v>
      </c>
      <c r="DH119" s="845"/>
      <c r="DI119" s="845"/>
      <c r="DJ119" s="845"/>
      <c r="DK119" s="846"/>
      <c r="DL119" s="847">
        <v>10958</v>
      </c>
      <c r="DM119" s="845"/>
      <c r="DN119" s="845"/>
      <c r="DO119" s="845"/>
      <c r="DP119" s="846"/>
      <c r="DQ119" s="847">
        <v>6429</v>
      </c>
      <c r="DR119" s="845"/>
      <c r="DS119" s="845"/>
      <c r="DT119" s="845"/>
      <c r="DU119" s="846"/>
      <c r="DV119" s="933">
        <v>0.1</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224</v>
      </c>
      <c r="AB120" s="862"/>
      <c r="AC120" s="862"/>
      <c r="AD120" s="862"/>
      <c r="AE120" s="863"/>
      <c r="AF120" s="864" t="s">
        <v>434</v>
      </c>
      <c r="AG120" s="862"/>
      <c r="AH120" s="862"/>
      <c r="AI120" s="862"/>
      <c r="AJ120" s="863"/>
      <c r="AK120" s="864" t="s">
        <v>434</v>
      </c>
      <c r="AL120" s="862"/>
      <c r="AM120" s="862"/>
      <c r="AN120" s="862"/>
      <c r="AO120" s="863"/>
      <c r="AP120" s="909" t="s">
        <v>224</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4547717</v>
      </c>
      <c r="BR120" s="927"/>
      <c r="BS120" s="927"/>
      <c r="BT120" s="927"/>
      <c r="BU120" s="927"/>
      <c r="BV120" s="927">
        <v>4796972</v>
      </c>
      <c r="BW120" s="927"/>
      <c r="BX120" s="927"/>
      <c r="BY120" s="927"/>
      <c r="BZ120" s="927"/>
      <c r="CA120" s="927">
        <v>4921638</v>
      </c>
      <c r="CB120" s="927"/>
      <c r="CC120" s="927"/>
      <c r="CD120" s="927"/>
      <c r="CE120" s="927"/>
      <c r="CF120" s="951">
        <v>88</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3516745</v>
      </c>
      <c r="DH120" s="927"/>
      <c r="DI120" s="927"/>
      <c r="DJ120" s="927"/>
      <c r="DK120" s="927"/>
      <c r="DL120" s="927">
        <v>3275686</v>
      </c>
      <c r="DM120" s="927"/>
      <c r="DN120" s="927"/>
      <c r="DO120" s="927"/>
      <c r="DP120" s="927"/>
      <c r="DQ120" s="927">
        <v>3084654</v>
      </c>
      <c r="DR120" s="927"/>
      <c r="DS120" s="927"/>
      <c r="DT120" s="927"/>
      <c r="DU120" s="927"/>
      <c r="DV120" s="928">
        <v>55.1</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434</v>
      </c>
      <c r="AB121" s="862"/>
      <c r="AC121" s="862"/>
      <c r="AD121" s="862"/>
      <c r="AE121" s="863"/>
      <c r="AF121" s="864" t="s">
        <v>434</v>
      </c>
      <c r="AG121" s="862"/>
      <c r="AH121" s="862"/>
      <c r="AI121" s="862"/>
      <c r="AJ121" s="863"/>
      <c r="AK121" s="864" t="s">
        <v>434</v>
      </c>
      <c r="AL121" s="862"/>
      <c r="AM121" s="862"/>
      <c r="AN121" s="862"/>
      <c r="AO121" s="863"/>
      <c r="AP121" s="909" t="s">
        <v>434</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410195</v>
      </c>
      <c r="BR121" s="899"/>
      <c r="BS121" s="899"/>
      <c r="BT121" s="899"/>
      <c r="BU121" s="899"/>
      <c r="BV121" s="899">
        <v>422693</v>
      </c>
      <c r="BW121" s="899"/>
      <c r="BX121" s="899"/>
      <c r="BY121" s="899"/>
      <c r="BZ121" s="899"/>
      <c r="CA121" s="899">
        <v>379313</v>
      </c>
      <c r="CB121" s="899"/>
      <c r="CC121" s="899"/>
      <c r="CD121" s="899"/>
      <c r="CE121" s="899"/>
      <c r="CF121" s="960">
        <v>6.8</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1145703</v>
      </c>
      <c r="DH121" s="899"/>
      <c r="DI121" s="899"/>
      <c r="DJ121" s="899"/>
      <c r="DK121" s="899"/>
      <c r="DL121" s="899">
        <v>1156371</v>
      </c>
      <c r="DM121" s="899"/>
      <c r="DN121" s="899"/>
      <c r="DO121" s="899"/>
      <c r="DP121" s="899"/>
      <c r="DQ121" s="899">
        <v>1132861</v>
      </c>
      <c r="DR121" s="899"/>
      <c r="DS121" s="899"/>
      <c r="DT121" s="899"/>
      <c r="DU121" s="899"/>
      <c r="DV121" s="876">
        <v>20.3</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224</v>
      </c>
      <c r="AB122" s="862"/>
      <c r="AC122" s="862"/>
      <c r="AD122" s="862"/>
      <c r="AE122" s="863"/>
      <c r="AF122" s="864" t="s">
        <v>224</v>
      </c>
      <c r="AG122" s="862"/>
      <c r="AH122" s="862"/>
      <c r="AI122" s="862"/>
      <c r="AJ122" s="863"/>
      <c r="AK122" s="864" t="s">
        <v>224</v>
      </c>
      <c r="AL122" s="862"/>
      <c r="AM122" s="862"/>
      <c r="AN122" s="862"/>
      <c r="AO122" s="863"/>
      <c r="AP122" s="909" t="s">
        <v>224</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11668046</v>
      </c>
      <c r="BR122" s="930"/>
      <c r="BS122" s="930"/>
      <c r="BT122" s="930"/>
      <c r="BU122" s="930"/>
      <c r="BV122" s="930">
        <v>11118152</v>
      </c>
      <c r="BW122" s="930"/>
      <c r="BX122" s="930"/>
      <c r="BY122" s="930"/>
      <c r="BZ122" s="930"/>
      <c r="CA122" s="930">
        <v>11019015</v>
      </c>
      <c r="CB122" s="930"/>
      <c r="CC122" s="930"/>
      <c r="CD122" s="930"/>
      <c r="CE122" s="930"/>
      <c r="CF122" s="931">
        <v>197</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v>608936</v>
      </c>
      <c r="DH122" s="899"/>
      <c r="DI122" s="899"/>
      <c r="DJ122" s="899"/>
      <c r="DK122" s="899"/>
      <c r="DL122" s="899">
        <v>494422</v>
      </c>
      <c r="DM122" s="899"/>
      <c r="DN122" s="899"/>
      <c r="DO122" s="899"/>
      <c r="DP122" s="899"/>
      <c r="DQ122" s="899">
        <v>422069</v>
      </c>
      <c r="DR122" s="899"/>
      <c r="DS122" s="899"/>
      <c r="DT122" s="899"/>
      <c r="DU122" s="899"/>
      <c r="DV122" s="876">
        <v>7.5</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3040</v>
      </c>
      <c r="AB123" s="862"/>
      <c r="AC123" s="862"/>
      <c r="AD123" s="862"/>
      <c r="AE123" s="863"/>
      <c r="AF123" s="864" t="s">
        <v>224</v>
      </c>
      <c r="AG123" s="862"/>
      <c r="AH123" s="862"/>
      <c r="AI123" s="862"/>
      <c r="AJ123" s="863"/>
      <c r="AK123" s="864" t="s">
        <v>434</v>
      </c>
      <c r="AL123" s="862"/>
      <c r="AM123" s="862"/>
      <c r="AN123" s="862"/>
      <c r="AO123" s="863"/>
      <c r="AP123" s="909" t="s">
        <v>224</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471</v>
      </c>
      <c r="BP123" s="963"/>
      <c r="BQ123" s="917">
        <v>16625958</v>
      </c>
      <c r="BR123" s="918"/>
      <c r="BS123" s="918"/>
      <c r="BT123" s="918"/>
      <c r="BU123" s="918"/>
      <c r="BV123" s="918">
        <v>16337817</v>
      </c>
      <c r="BW123" s="918"/>
      <c r="BX123" s="918"/>
      <c r="BY123" s="918"/>
      <c r="BZ123" s="918"/>
      <c r="CA123" s="918">
        <v>16319966</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t="s">
        <v>224</v>
      </c>
      <c r="DH123" s="862"/>
      <c r="DI123" s="862"/>
      <c r="DJ123" s="862"/>
      <c r="DK123" s="863"/>
      <c r="DL123" s="864" t="s">
        <v>224</v>
      </c>
      <c r="DM123" s="862"/>
      <c r="DN123" s="862"/>
      <c r="DO123" s="862"/>
      <c r="DP123" s="863"/>
      <c r="DQ123" s="864" t="s">
        <v>434</v>
      </c>
      <c r="DR123" s="862"/>
      <c r="DS123" s="862"/>
      <c r="DT123" s="862"/>
      <c r="DU123" s="863"/>
      <c r="DV123" s="909" t="s">
        <v>224</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434</v>
      </c>
      <c r="AB124" s="862"/>
      <c r="AC124" s="862"/>
      <c r="AD124" s="862"/>
      <c r="AE124" s="863"/>
      <c r="AF124" s="864" t="s">
        <v>434</v>
      </c>
      <c r="AG124" s="862"/>
      <c r="AH124" s="862"/>
      <c r="AI124" s="862"/>
      <c r="AJ124" s="863"/>
      <c r="AK124" s="864" t="s">
        <v>224</v>
      </c>
      <c r="AL124" s="862"/>
      <c r="AM124" s="862"/>
      <c r="AN124" s="862"/>
      <c r="AO124" s="863"/>
      <c r="AP124" s="909" t="s">
        <v>434</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v>
      </c>
      <c r="BR124" s="916"/>
      <c r="BS124" s="916"/>
      <c r="BT124" s="916"/>
      <c r="BU124" s="916"/>
      <c r="BV124" s="916" t="s">
        <v>224</v>
      </c>
      <c r="BW124" s="916"/>
      <c r="BX124" s="916"/>
      <c r="BY124" s="916"/>
      <c r="BZ124" s="916"/>
      <c r="CA124" s="916" t="s">
        <v>434</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434</v>
      </c>
      <c r="DH124" s="845"/>
      <c r="DI124" s="845"/>
      <c r="DJ124" s="845"/>
      <c r="DK124" s="846"/>
      <c r="DL124" s="847" t="s">
        <v>434</v>
      </c>
      <c r="DM124" s="845"/>
      <c r="DN124" s="845"/>
      <c r="DO124" s="845"/>
      <c r="DP124" s="846"/>
      <c r="DQ124" s="847" t="s">
        <v>434</v>
      </c>
      <c r="DR124" s="845"/>
      <c r="DS124" s="845"/>
      <c r="DT124" s="845"/>
      <c r="DU124" s="846"/>
      <c r="DV124" s="933" t="s">
        <v>224</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434</v>
      </c>
      <c r="AB125" s="862"/>
      <c r="AC125" s="862"/>
      <c r="AD125" s="862"/>
      <c r="AE125" s="863"/>
      <c r="AF125" s="864" t="s">
        <v>224</v>
      </c>
      <c r="AG125" s="862"/>
      <c r="AH125" s="862"/>
      <c r="AI125" s="862"/>
      <c r="AJ125" s="863"/>
      <c r="AK125" s="864" t="s">
        <v>224</v>
      </c>
      <c r="AL125" s="862"/>
      <c r="AM125" s="862"/>
      <c r="AN125" s="862"/>
      <c r="AO125" s="863"/>
      <c r="AP125" s="909" t="s">
        <v>224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434</v>
      </c>
      <c r="DH125" s="927"/>
      <c r="DI125" s="927"/>
      <c r="DJ125" s="927"/>
      <c r="DK125" s="927"/>
      <c r="DL125" s="927" t="s">
        <v>224</v>
      </c>
      <c r="DM125" s="927"/>
      <c r="DN125" s="927"/>
      <c r="DO125" s="927"/>
      <c r="DP125" s="927"/>
      <c r="DQ125" s="927" t="s">
        <v>224</v>
      </c>
      <c r="DR125" s="927"/>
      <c r="DS125" s="927"/>
      <c r="DT125" s="927"/>
      <c r="DU125" s="927"/>
      <c r="DV125" s="928" t="s">
        <v>434</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8935</v>
      </c>
      <c r="AB126" s="862"/>
      <c r="AC126" s="862"/>
      <c r="AD126" s="862"/>
      <c r="AE126" s="863"/>
      <c r="AF126" s="864">
        <v>9037</v>
      </c>
      <c r="AG126" s="862"/>
      <c r="AH126" s="862"/>
      <c r="AI126" s="862"/>
      <c r="AJ126" s="863"/>
      <c r="AK126" s="864">
        <v>4654</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224</v>
      </c>
      <c r="DH126" s="899"/>
      <c r="DI126" s="899"/>
      <c r="DJ126" s="899"/>
      <c r="DK126" s="899"/>
      <c r="DL126" s="899" t="s">
        <v>434</v>
      </c>
      <c r="DM126" s="899"/>
      <c r="DN126" s="899"/>
      <c r="DO126" s="899"/>
      <c r="DP126" s="899"/>
      <c r="DQ126" s="899" t="s">
        <v>434</v>
      </c>
      <c r="DR126" s="899"/>
      <c r="DS126" s="899"/>
      <c r="DT126" s="899"/>
      <c r="DU126" s="899"/>
      <c r="DV126" s="876" t="s">
        <v>224</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1014</v>
      </c>
      <c r="AB127" s="862"/>
      <c r="AC127" s="862"/>
      <c r="AD127" s="862"/>
      <c r="AE127" s="863"/>
      <c r="AF127" s="864">
        <v>811</v>
      </c>
      <c r="AG127" s="862"/>
      <c r="AH127" s="862"/>
      <c r="AI127" s="862"/>
      <c r="AJ127" s="863"/>
      <c r="AK127" s="864">
        <v>547</v>
      </c>
      <c r="AL127" s="862"/>
      <c r="AM127" s="862"/>
      <c r="AN127" s="862"/>
      <c r="AO127" s="863"/>
      <c r="AP127" s="909">
        <v>0</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224</v>
      </c>
      <c r="DH127" s="899"/>
      <c r="DI127" s="899"/>
      <c r="DJ127" s="899"/>
      <c r="DK127" s="899"/>
      <c r="DL127" s="899" t="s">
        <v>434</v>
      </c>
      <c r="DM127" s="899"/>
      <c r="DN127" s="899"/>
      <c r="DO127" s="899"/>
      <c r="DP127" s="899"/>
      <c r="DQ127" s="899" t="s">
        <v>224</v>
      </c>
      <c r="DR127" s="899"/>
      <c r="DS127" s="899"/>
      <c r="DT127" s="899"/>
      <c r="DU127" s="899"/>
      <c r="DV127" s="876" t="s">
        <v>224</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64942</v>
      </c>
      <c r="AB128" s="883"/>
      <c r="AC128" s="883"/>
      <c r="AD128" s="883"/>
      <c r="AE128" s="884"/>
      <c r="AF128" s="885">
        <v>47796</v>
      </c>
      <c r="AG128" s="883"/>
      <c r="AH128" s="883"/>
      <c r="AI128" s="883"/>
      <c r="AJ128" s="884"/>
      <c r="AK128" s="885">
        <v>44752</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224</v>
      </c>
      <c r="BG128" s="869"/>
      <c r="BH128" s="869"/>
      <c r="BI128" s="869"/>
      <c r="BJ128" s="869"/>
      <c r="BK128" s="869"/>
      <c r="BL128" s="892"/>
      <c r="BM128" s="868">
        <v>14.15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224</v>
      </c>
      <c r="DH128" s="873"/>
      <c r="DI128" s="873"/>
      <c r="DJ128" s="873"/>
      <c r="DK128" s="873"/>
      <c r="DL128" s="873" t="s">
        <v>434</v>
      </c>
      <c r="DM128" s="873"/>
      <c r="DN128" s="873"/>
      <c r="DO128" s="873"/>
      <c r="DP128" s="873"/>
      <c r="DQ128" s="873" t="s">
        <v>434</v>
      </c>
      <c r="DR128" s="873"/>
      <c r="DS128" s="873"/>
      <c r="DT128" s="873"/>
      <c r="DU128" s="873"/>
      <c r="DV128" s="874" t="s">
        <v>224</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6981136</v>
      </c>
      <c r="AB129" s="862"/>
      <c r="AC129" s="862"/>
      <c r="AD129" s="862"/>
      <c r="AE129" s="863"/>
      <c r="AF129" s="864">
        <v>6860947</v>
      </c>
      <c r="AG129" s="862"/>
      <c r="AH129" s="862"/>
      <c r="AI129" s="862"/>
      <c r="AJ129" s="863"/>
      <c r="AK129" s="864">
        <v>6698968</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224</v>
      </c>
      <c r="BG129" s="852"/>
      <c r="BH129" s="852"/>
      <c r="BI129" s="852"/>
      <c r="BJ129" s="852"/>
      <c r="BK129" s="852"/>
      <c r="BL129" s="853"/>
      <c r="BM129" s="851">
        <v>19.149999999999999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1115488</v>
      </c>
      <c r="AB130" s="862"/>
      <c r="AC130" s="862"/>
      <c r="AD130" s="862"/>
      <c r="AE130" s="863"/>
      <c r="AF130" s="864">
        <v>1123686</v>
      </c>
      <c r="AG130" s="862"/>
      <c r="AH130" s="862"/>
      <c r="AI130" s="862"/>
      <c r="AJ130" s="863"/>
      <c r="AK130" s="864">
        <v>1105159</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7.5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5865648</v>
      </c>
      <c r="AB131" s="845"/>
      <c r="AC131" s="845"/>
      <c r="AD131" s="845"/>
      <c r="AE131" s="846"/>
      <c r="AF131" s="847">
        <v>5737261</v>
      </c>
      <c r="AG131" s="845"/>
      <c r="AH131" s="845"/>
      <c r="AI131" s="845"/>
      <c r="AJ131" s="846"/>
      <c r="AK131" s="847">
        <v>5593809</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434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7.5090083820000002</v>
      </c>
      <c r="AB132" s="825"/>
      <c r="AC132" s="825"/>
      <c r="AD132" s="825"/>
      <c r="AE132" s="826"/>
      <c r="AF132" s="827">
        <v>7.8931392520000001</v>
      </c>
      <c r="AG132" s="825"/>
      <c r="AH132" s="825"/>
      <c r="AI132" s="825"/>
      <c r="AJ132" s="826"/>
      <c r="AK132" s="827">
        <v>7.2472978609999998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7.9</v>
      </c>
      <c r="AB133" s="804"/>
      <c r="AC133" s="804"/>
      <c r="AD133" s="804"/>
      <c r="AE133" s="805"/>
      <c r="AF133" s="803">
        <v>7.7</v>
      </c>
      <c r="AG133" s="804"/>
      <c r="AH133" s="804"/>
      <c r="AI133" s="804"/>
      <c r="AJ133" s="805"/>
      <c r="AK133" s="803">
        <v>7.5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11BredeA2SBB3du+YphD/+3SXoKK6ICwWcXP1giQHblLRO8fIrdODOYIvlwnyOHPewdlP7lRpwVZsF69BdZ6A==" saltValue="KlPo1wx7B3mVuIbyjA43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cHOBrMGhDoTqRNkpOVlHAJ+QRjAo30YQirW0KlWFkEw2xg+IM9l9zDo4laB+Ty8m0nbUaZw33VTiFYZOMMLHA==" saltValue="F9+5SFhXWlFhtP2i13gV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GEfikZn+etNLu0hF9MQiMRkX4SQzBJdzpfVk8AydtBjhQe8aQKeM6X6X+l9kCdEB2S3nuH+W+PzIngYkFViA==" saltValue="Ta60OFZfxerU1HRrxHCw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1492556</v>
      </c>
      <c r="AP9" s="313">
        <v>92071</v>
      </c>
      <c r="AQ9" s="314">
        <v>95594</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163413</v>
      </c>
      <c r="AP10" s="316">
        <v>10080</v>
      </c>
      <c r="AQ10" s="317">
        <v>8521</v>
      </c>
      <c r="AR10" s="318">
        <v>18.3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444468</v>
      </c>
      <c r="AP11" s="316">
        <v>27418</v>
      </c>
      <c r="AQ11" s="317">
        <v>14949</v>
      </c>
      <c r="AR11" s="318">
        <v>83.4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2839</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117869</v>
      </c>
      <c r="AP14" s="316">
        <v>7271</v>
      </c>
      <c r="AQ14" s="317">
        <v>6532</v>
      </c>
      <c r="AR14" s="318">
        <v>11.3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13144</v>
      </c>
      <c r="AP15" s="316">
        <v>811</v>
      </c>
      <c r="AQ15" s="317">
        <v>2245</v>
      </c>
      <c r="AR15" s="318">
        <v>-63.9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-165958</v>
      </c>
      <c r="AP16" s="316">
        <v>-10237</v>
      </c>
      <c r="AQ16" s="317">
        <v>-9049</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2065492</v>
      </c>
      <c r="AP17" s="316">
        <v>127413</v>
      </c>
      <c r="AQ17" s="317">
        <v>121631</v>
      </c>
      <c r="AR17" s="318">
        <v>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10.8</v>
      </c>
      <c r="AP21" s="329">
        <v>11.23</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95</v>
      </c>
      <c r="AP22" s="334">
        <v>95.4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1069736</v>
      </c>
      <c r="AP32" s="343">
        <v>65988</v>
      </c>
      <c r="AQ32" s="344">
        <v>72579</v>
      </c>
      <c r="AR32" s="345">
        <v>-9.1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475381</v>
      </c>
      <c r="AP35" s="343">
        <v>29325</v>
      </c>
      <c r="AQ35" s="344">
        <v>21739</v>
      </c>
      <c r="AR35" s="345">
        <v>34.9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4993</v>
      </c>
      <c r="AP36" s="343">
        <v>308</v>
      </c>
      <c r="AQ36" s="344">
        <v>2493</v>
      </c>
      <c r="AR36" s="345">
        <v>-87.6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5201</v>
      </c>
      <c r="AP37" s="343">
        <v>321</v>
      </c>
      <c r="AQ37" s="344">
        <v>865</v>
      </c>
      <c r="AR37" s="345">
        <v>-62.9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510</v>
      </c>
      <c r="AP38" s="346" t="s">
        <v>510</v>
      </c>
      <c r="AQ38" s="347">
        <v>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-44752</v>
      </c>
      <c r="AP39" s="343">
        <v>-2761</v>
      </c>
      <c r="AQ39" s="344">
        <v>-2840</v>
      </c>
      <c r="AR39" s="345">
        <v>-2.8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-1105159</v>
      </c>
      <c r="AP40" s="343">
        <v>-68173</v>
      </c>
      <c r="AQ40" s="344">
        <v>-65347</v>
      </c>
      <c r="AR40" s="345">
        <v>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405400</v>
      </c>
      <c r="AP41" s="343">
        <v>25008</v>
      </c>
      <c r="AQ41" s="344">
        <v>29497</v>
      </c>
      <c r="AR41" s="345">
        <v>-15.2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1137992</v>
      </c>
      <c r="AN51" s="365">
        <v>63943</v>
      </c>
      <c r="AO51" s="366">
        <v>2.2000000000000002</v>
      </c>
      <c r="AP51" s="367">
        <v>96635</v>
      </c>
      <c r="AQ51" s="368">
        <v>-5</v>
      </c>
      <c r="AR51" s="369">
        <v>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622264</v>
      </c>
      <c r="AN52" s="373">
        <v>34965</v>
      </c>
      <c r="AO52" s="374">
        <v>27.1</v>
      </c>
      <c r="AP52" s="375">
        <v>44408</v>
      </c>
      <c r="AQ52" s="376">
        <v>-13</v>
      </c>
      <c r="AR52" s="377">
        <v>40.1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1628296</v>
      </c>
      <c r="AN53" s="365">
        <v>93457</v>
      </c>
      <c r="AO53" s="366">
        <v>46.2</v>
      </c>
      <c r="AP53" s="367">
        <v>97062</v>
      </c>
      <c r="AQ53" s="368">
        <v>0.4</v>
      </c>
      <c r="AR53" s="369">
        <v>45.8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1301041</v>
      </c>
      <c r="AN54" s="373">
        <v>74674</v>
      </c>
      <c r="AO54" s="374">
        <v>113.6</v>
      </c>
      <c r="AP54" s="375">
        <v>50112</v>
      </c>
      <c r="AQ54" s="376">
        <v>12.8</v>
      </c>
      <c r="AR54" s="377">
        <v>100.8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851287</v>
      </c>
      <c r="AN55" s="365">
        <v>49829</v>
      </c>
      <c r="AO55" s="366">
        <v>-46.7</v>
      </c>
      <c r="AP55" s="367">
        <v>106005</v>
      </c>
      <c r="AQ55" s="368">
        <v>9.1999999999999993</v>
      </c>
      <c r="AR55" s="369">
        <v>-55.9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530008</v>
      </c>
      <c r="AN56" s="373">
        <v>31024</v>
      </c>
      <c r="AO56" s="374">
        <v>-58.5</v>
      </c>
      <c r="AP56" s="375">
        <v>58359</v>
      </c>
      <c r="AQ56" s="376">
        <v>16.5</v>
      </c>
      <c r="AR56" s="377">
        <v>-75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816007</v>
      </c>
      <c r="AN57" s="365">
        <v>48883</v>
      </c>
      <c r="AO57" s="366">
        <v>-1.9</v>
      </c>
      <c r="AP57" s="367">
        <v>98507</v>
      </c>
      <c r="AQ57" s="368">
        <v>-7.1</v>
      </c>
      <c r="AR57" s="369">
        <v>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425490</v>
      </c>
      <c r="AN58" s="373">
        <v>25489</v>
      </c>
      <c r="AO58" s="374">
        <v>-17.8</v>
      </c>
      <c r="AP58" s="375">
        <v>47567</v>
      </c>
      <c r="AQ58" s="376">
        <v>-18.5</v>
      </c>
      <c r="AR58" s="377">
        <v>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1435166</v>
      </c>
      <c r="AN59" s="365">
        <v>88530</v>
      </c>
      <c r="AO59" s="366">
        <v>81.099999999999994</v>
      </c>
      <c r="AP59" s="367">
        <v>113347</v>
      </c>
      <c r="AQ59" s="368">
        <v>15.1</v>
      </c>
      <c r="AR59" s="369">
        <v>66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1056009</v>
      </c>
      <c r="AN60" s="373">
        <v>65142</v>
      </c>
      <c r="AO60" s="374">
        <v>155.6</v>
      </c>
      <c r="AP60" s="375">
        <v>58728</v>
      </c>
      <c r="AQ60" s="376">
        <v>23.5</v>
      </c>
      <c r="AR60" s="377">
        <v>132.1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1173750</v>
      </c>
      <c r="AN61" s="380">
        <v>68928</v>
      </c>
      <c r="AO61" s="381">
        <v>16.2</v>
      </c>
      <c r="AP61" s="382">
        <v>102311</v>
      </c>
      <c r="AQ61" s="383">
        <v>2.5</v>
      </c>
      <c r="AR61" s="369">
        <v>13.7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786962</v>
      </c>
      <c r="AN62" s="373">
        <v>46259</v>
      </c>
      <c r="AO62" s="374">
        <v>44</v>
      </c>
      <c r="AP62" s="375">
        <v>51835</v>
      </c>
      <c r="AQ62" s="376">
        <v>4.3</v>
      </c>
      <c r="AR62" s="377">
        <v>39.700000000000003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MbwcGxD1eAVQUxa1+BfdF25lKSqTfO25kpNQWNgTwwWzNwM1ujPUtzPcirI7wjjsoPSpBDJwg+unZpfQW67Cg==" saltValue="aIlGDYadd3E0evhIbMW1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6qA9CZLqsDotQHFvj4O3RQ5VhVqJqgrRzg4Uw2bwSc98PE6386UlSk7wQNaB9cnLR1cbiBdSHxgSPnR+efdYZw==" saltValue="JJ1WH7PN+I7DAqKQBGzP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9kruwwR8o1E0vjCoNhSKiwWLgilEgl0nSx3VbuwKcawP4acmAxbQeneljCHzB1z31xVVdm165eXd2YBtot1t5g==" saltValue="lTl0ARdzTGhMTmDY0R+5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46.98</v>
      </c>
      <c r="G47" s="12">
        <v>48.92</v>
      </c>
      <c r="H47" s="12">
        <v>52.95</v>
      </c>
      <c r="I47" s="12">
        <v>55.64</v>
      </c>
      <c r="J47" s="13">
        <v>58.87</v>
      </c>
    </row>
    <row r="48" spans="2:10" ht="57.75" customHeight="1" x14ac:dyDescent="0.15">
      <c r="B48" s="14"/>
      <c r="C48" s="1238" t="s">
        <v>4</v>
      </c>
      <c r="D48" s="1238"/>
      <c r="E48" s="1239"/>
      <c r="F48" s="15">
        <v>3.31</v>
      </c>
      <c r="G48" s="16">
        <v>3.81</v>
      </c>
      <c r="H48" s="16">
        <v>2.75</v>
      </c>
      <c r="I48" s="16">
        <v>3.4</v>
      </c>
      <c r="J48" s="17">
        <v>2.5499999999999998</v>
      </c>
    </row>
    <row r="49" spans="2:10" ht="57.75" customHeight="1" thickBot="1" x14ac:dyDescent="0.2">
      <c r="B49" s="18"/>
      <c r="C49" s="1240" t="s">
        <v>5</v>
      </c>
      <c r="D49" s="1240"/>
      <c r="E49" s="1241"/>
      <c r="F49" s="19">
        <v>6.92</v>
      </c>
      <c r="G49" s="20">
        <v>1.23</v>
      </c>
      <c r="H49" s="20">
        <v>1.58</v>
      </c>
      <c r="I49" s="20">
        <v>2.38</v>
      </c>
      <c r="J49" s="21">
        <v>0.94</v>
      </c>
    </row>
    <row r="50" spans="2:10" ht="13.5" customHeight="1" x14ac:dyDescent="0.15"/>
  </sheetData>
  <sheetProtection algorithmName="SHA-512" hashValue="kjZJW5jWlt1QNNnH59X9BeO9UICx5pgbUOZpdCkgn37Jy47qq6XjcQdDBvOoYhy+3j2NHy7/c90V9H4dutCtOg==" saltValue="8mnxgxS1A3uSVqkevKh5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2021-09-30T02:24:27Z</cp:lastPrinted>
  <dcterms:created xsi:type="dcterms:W3CDTF">2021-02-05T01:10:09Z</dcterms:created>
  <dcterms:modified xsi:type="dcterms:W3CDTF">2021-09-30T02:24:33Z</dcterms:modified>
  <cp:category/>
</cp:coreProperties>
</file>